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提出用\"/>
    </mc:Choice>
  </mc:AlternateContent>
  <workbookProtection workbookAlgorithmName="SHA-512" workbookHashValue="WKk1l4ZjCLEpjw1egvmKrOCpfC1W+LHwhB+2q2XqFJuT9uAua0C2EHIfsfbpgDk8I726Ui7/Ni5pEGGDVhCjyg==" workbookSaltValue="GdlP8MM4cSABQSzSY8MfiA==" workbookSpinCount="100000" lockStructure="1"/>
  <bookViews>
    <workbookView xWindow="0" yWindow="0" windowWidth="19200" windowHeight="9990"/>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T6" i="5"/>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L10" i="4"/>
  <c r="I10" i="4"/>
  <c r="B10" i="4"/>
  <c r="BB8" i="4"/>
  <c r="AT8" i="4"/>
  <c r="AL8" i="4"/>
  <c r="W8" i="4"/>
  <c r="P8" i="4"/>
  <c r="B6" i="4"/>
  <c r="C10" i="5" l="1"/>
  <c r="D10" i="5"/>
  <c r="E10" i="5"/>
  <c r="B10" i="5"/>
</calcChain>
</file>

<file path=xl/sharedStrings.xml><?xml version="1.0" encoding="utf-8"?>
<sst xmlns="http://schemas.openxmlformats.org/spreadsheetml/2006/main" count="220" uniqueCount="108">
  <si>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</si>
  <si>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</si>
  <si>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</si>
  <si>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</si>
  <si>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</si>
  <si>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</si>
  <si>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</si>
  <si>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</si>
  <si>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</si>
  <si>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</si>
  <si>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</si>
  <si>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</si>
  <si>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</si>
  <si>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</si>
  <si>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</si>
  <si>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</si>
  <si>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</si>
  <si>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</si>
  <si>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</si>
  <si>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</si>
  <si>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</si>
  <si>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</si>
  <si>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</si>
  <si>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</si>
  <si>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</si>
  <si>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</si>
  <si>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</si>
  <si>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</si>
  <si>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</si>
  <si>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</si>
  <si>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</si>
  <si>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</si>
  <si>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</si>
  <si>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</si>
  <si>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</si>
  <si>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</si>
  <si>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</si>
  <si>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</si>
  <si>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</si>
  <si>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</si>
  <si>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</si>
  <si>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</si>
  <si>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</si>
  <si>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</si>
  <si>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</si>
  <si>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</si>
  <si>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</si>
  <si>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</si>
  <si>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</si>
  <si>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</si>
  <si>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</si>
  <si>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</si>
  <si>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</si>
  <si>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</si>
  <si>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</si>
  <si>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</si>
  <si>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</si>
  <si>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</si>
  <si>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</si>
  <si>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</si>
  <si>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</si>
  <si>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</si>
  <si>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</si>
  <si>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</si>
  <si>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</si>
  <si>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</si>
  <si>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</si>
  <si>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</si>
  <si>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</si>
  <si>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</si>
  <si>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</si>
  <si>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</si>
  <si>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</si>
  <si>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</si>
  <si>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</si>
  <si>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</si>
  <si>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</si>
  <si>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</si>
  <si>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</si>
  <si>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</si>
  <si>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</si>
  <si>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</si>
  <si>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</si>
  <si>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</si>
  <si>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</si>
  <si>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</si>
  <si>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</si>
  <si>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</si>
  <si>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</si>
  <si>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</si>
  <si>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</si>
  <si>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</si>
  <si>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</si>
  <si>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愛媛県　今治市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</si>
  <si>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</si>
  <si>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</si>
  <si>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</si>
  <si>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</si>
  <si>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</si>
  <si>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</si>
  <si>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</si>
  <si>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</si>
  <si>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</si>
  <si>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</si>
  <si>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</si>
  <si>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本市では平成25年度にアセットマネジメント計画を策定。平成29年度に見直しを行い将来の更新投資を検討している。現在進めている（仮称）高橋浄水場等整備事業が令和3度完了予定であり、事業完了後は既存施設の廃止により施設の更新率の大幅な上昇が期待できる。本市では施設の老朽化対策を優先的に実施しており、管路対策が後手へ回っているが、将来的には③管路更新率が1.6％（更新期間60年）以上となるよう工事を実施する必要がある。施設・管路の更新に合わせ耐震化率も向上させていく予定であり、(仮称）高橋浄水場完成後、施設の耐震化率は大幅に上昇する見込。管路更新時には耐震管への布設替を行い、耐震化促進を図っているが、資金確保が不十分な現状においては、収益性を重視した更新投資を行わなければならず、収益性の低いエリアでの漏水リスクへの対応が課題となっている。
　水道ビジョンに基づく浄水施設の統廃合が完了した後、老朽管路の更新に注力する予定である。</t>
    <rPh sb="1" eb="2">
      <t>ホン</t>
    </rPh>
    <rPh sb="2" eb="3">
      <t>シ</t>
    </rPh>
    <rPh sb="5" eb="7">
      <t>ヘイセイ</t>
    </rPh>
    <rPh sb="9" eb="11">
      <t>ネンド</t>
    </rPh>
    <rPh sb="22" eb="24">
      <t>ケイカク</t>
    </rPh>
    <rPh sb="25" eb="27">
      <t>サクテイ</t>
    </rPh>
    <rPh sb="28" eb="30">
      <t>ヘイセイ</t>
    </rPh>
    <rPh sb="32" eb="34">
      <t>ネンド</t>
    </rPh>
    <rPh sb="35" eb="37">
      <t>ミナオ</t>
    </rPh>
    <rPh sb="39" eb="40">
      <t>オコナ</t>
    </rPh>
    <rPh sb="41" eb="43">
      <t>ショウライ</t>
    </rPh>
    <rPh sb="44" eb="46">
      <t>コウシン</t>
    </rPh>
    <rPh sb="46" eb="48">
      <t>トウシ</t>
    </rPh>
    <rPh sb="49" eb="51">
      <t>ケントウ</t>
    </rPh>
    <rPh sb="56" eb="58">
      <t>ゲンザイ</t>
    </rPh>
    <rPh sb="58" eb="59">
      <t>スス</t>
    </rPh>
    <rPh sb="64" eb="66">
      <t>カショウ</t>
    </rPh>
    <rPh sb="67" eb="69">
      <t>タカハシ</t>
    </rPh>
    <rPh sb="69" eb="71">
      <t>ジョウスイ</t>
    </rPh>
    <rPh sb="71" eb="72">
      <t>ジョウ</t>
    </rPh>
    <rPh sb="72" eb="73">
      <t>トウ</t>
    </rPh>
    <rPh sb="73" eb="75">
      <t>セイビ</t>
    </rPh>
    <rPh sb="75" eb="77">
      <t>ジギョウ</t>
    </rPh>
    <rPh sb="78" eb="79">
      <t>レイ</t>
    </rPh>
    <rPh sb="79" eb="80">
      <t>ワ</t>
    </rPh>
    <rPh sb="82" eb="84">
      <t>カンリョウ</t>
    </rPh>
    <rPh sb="84" eb="86">
      <t>ヨテイ</t>
    </rPh>
    <rPh sb="90" eb="92">
      <t>ジギョウ</t>
    </rPh>
    <rPh sb="92" eb="94">
      <t>カンリョウ</t>
    </rPh>
    <rPh sb="94" eb="95">
      <t>ゴ</t>
    </rPh>
    <rPh sb="96" eb="98">
      <t>キソン</t>
    </rPh>
    <rPh sb="98" eb="100">
      <t>シセツ</t>
    </rPh>
    <rPh sb="101" eb="103">
      <t>ハイシ</t>
    </rPh>
    <rPh sb="106" eb="108">
      <t>シセツ</t>
    </rPh>
    <rPh sb="109" eb="111">
      <t>コウシン</t>
    </rPh>
    <rPh sb="111" eb="112">
      <t>リツ</t>
    </rPh>
    <rPh sb="113" eb="115">
      <t>オオハバ</t>
    </rPh>
    <rPh sb="116" eb="118">
      <t>ジョウショウ</t>
    </rPh>
    <rPh sb="119" eb="121">
      <t>キタイ</t>
    </rPh>
    <rPh sb="125" eb="126">
      <t>ホン</t>
    </rPh>
    <rPh sb="126" eb="127">
      <t>シ</t>
    </rPh>
    <rPh sb="129" eb="131">
      <t>シセツ</t>
    </rPh>
    <rPh sb="132" eb="135">
      <t>ロウキュウカ</t>
    </rPh>
    <rPh sb="135" eb="137">
      <t>タイサク</t>
    </rPh>
    <rPh sb="138" eb="141">
      <t>ユウセンテキ</t>
    </rPh>
    <rPh sb="142" eb="144">
      <t>ジッシ</t>
    </rPh>
    <rPh sb="149" eb="151">
      <t>カンロ</t>
    </rPh>
    <rPh sb="151" eb="153">
      <t>タイサク</t>
    </rPh>
    <rPh sb="154" eb="156">
      <t>ゴテ</t>
    </rPh>
    <rPh sb="157" eb="158">
      <t>マワ</t>
    </rPh>
    <rPh sb="164" eb="167">
      <t>ショウライテキ</t>
    </rPh>
    <rPh sb="170" eb="172">
      <t>カンロ</t>
    </rPh>
    <rPh sb="172" eb="174">
      <t>コウシン</t>
    </rPh>
    <rPh sb="174" eb="175">
      <t>リツ</t>
    </rPh>
    <rPh sb="181" eb="183">
      <t>コウシン</t>
    </rPh>
    <rPh sb="183" eb="185">
      <t>キカン</t>
    </rPh>
    <rPh sb="187" eb="188">
      <t>ネン</t>
    </rPh>
    <rPh sb="189" eb="191">
      <t>イジョウ</t>
    </rPh>
    <rPh sb="196" eb="198">
      <t>コウジ</t>
    </rPh>
    <rPh sb="199" eb="201">
      <t>ジッシ</t>
    </rPh>
    <rPh sb="203" eb="205">
      <t>ヒツヨウ</t>
    </rPh>
    <rPh sb="209" eb="211">
      <t>シセツ</t>
    </rPh>
    <rPh sb="212" eb="214">
      <t>カンロ</t>
    </rPh>
    <rPh sb="215" eb="217">
      <t>コウシン</t>
    </rPh>
    <rPh sb="218" eb="219">
      <t>ア</t>
    </rPh>
    <rPh sb="221" eb="222">
      <t>タ</t>
    </rPh>
    <rPh sb="240" eb="242">
      <t>カショウ</t>
    </rPh>
    <rPh sb="243" eb="244">
      <t>タカ</t>
    </rPh>
    <rPh sb="267" eb="269">
      <t>ミコミ</t>
    </rPh>
    <rPh sb="270" eb="272">
      <t>カンロ</t>
    </rPh>
    <rPh sb="274" eb="275">
      <t>ジ</t>
    </rPh>
    <rPh sb="277" eb="279">
      <t>タイシン</t>
    </rPh>
    <rPh sb="279" eb="280">
      <t>カン</t>
    </rPh>
    <rPh sb="282" eb="284">
      <t>フセツ</t>
    </rPh>
    <rPh sb="284" eb="285">
      <t>タイ</t>
    </rPh>
    <rPh sb="286" eb="287">
      <t>オコナ</t>
    </rPh>
    <rPh sb="289" eb="292">
      <t>タイシンカ</t>
    </rPh>
    <rPh sb="292" eb="294">
      <t>ソクシン</t>
    </rPh>
    <rPh sb="295" eb="296">
      <t>ハカ</t>
    </rPh>
    <rPh sb="397" eb="398">
      <t>アト</t>
    </rPh>
    <phoneticPr fontId="16"/>
  </si>
  <si>
    <t>　施設の老朽化、人口減少に伴う料金収入の減、深刻化する人材不足は、全国的な水道事業の課題であり、経営基盤の強化を図るため、平成30年12月水道法が改正された。経営の効率化を図る方策として、広域連携が掲げられ愛媛県では平成28年度検討会を設置。全体会と東中南予の各地区ブロックで検討を重ねた結果を各市町のホームページで公表している。
　今治市単体でも、施設を統廃合し集約化することで収益性を高める投資活動を「今治市水道ビジョン」に基づき実施。維持管理コストを抑制するためには、計画的な更新投資を拡充する必要があり、減価償却費の積立を要する。収益効率の向上や資金確保に対応するため、3年に1度水道料金の見直しを実施することとし、平成28年4月供給単価7.2％、令和元年6月8.3％値上げの料金改定を実施した。
　今後は「広域化推進プラン」の策定に向け、更なる広域連携の可能性につき、近隣市町と協議を進めていく。
　</t>
    <rPh sb="130" eb="131">
      <t>カク</t>
    </rPh>
    <rPh sb="147" eb="148">
      <t>カク</t>
    </rPh>
    <rPh sb="148" eb="149">
      <t>シ</t>
    </rPh>
    <rPh sb="149" eb="150">
      <t>マチ</t>
    </rPh>
    <rPh sb="158" eb="160">
      <t>コウヒョウ</t>
    </rPh>
    <rPh sb="167" eb="169">
      <t>イマバリ</t>
    </rPh>
    <rPh sb="170" eb="172">
      <t>タンタイ</t>
    </rPh>
    <rPh sb="220" eb="222">
      <t>イジ</t>
    </rPh>
    <rPh sb="269" eb="271">
      <t>シュウエキ</t>
    </rPh>
    <rPh sb="271" eb="273">
      <t>コウリツ</t>
    </rPh>
    <rPh sb="274" eb="276">
      <t>コウジョウ</t>
    </rPh>
    <rPh sb="277" eb="279">
      <t>シキン</t>
    </rPh>
    <rPh sb="279" eb="281">
      <t>カクホ</t>
    </rPh>
    <rPh sb="282" eb="284">
      <t>タイオウ</t>
    </rPh>
    <rPh sb="290" eb="291">
      <t>ネン</t>
    </rPh>
    <rPh sb="293" eb="294">
      <t>ド</t>
    </rPh>
    <rPh sb="294" eb="296">
      <t>スイドウ</t>
    </rPh>
    <rPh sb="296" eb="298">
      <t>リョウキン</t>
    </rPh>
    <rPh sb="299" eb="301">
      <t>ミナオ</t>
    </rPh>
    <rPh sb="303" eb="305">
      <t>ジッシ</t>
    </rPh>
    <rPh sb="312" eb="314">
      <t>ヘイセイ</t>
    </rPh>
    <rPh sb="316" eb="317">
      <t>ネン</t>
    </rPh>
    <rPh sb="318" eb="319">
      <t>ガツ</t>
    </rPh>
    <rPh sb="319" eb="321">
      <t>キョウキュウ</t>
    </rPh>
    <rPh sb="321" eb="323">
      <t>タンカ</t>
    </rPh>
    <rPh sb="328" eb="329">
      <t>レイ</t>
    </rPh>
    <rPh sb="329" eb="330">
      <t>ワ</t>
    </rPh>
    <rPh sb="330" eb="331">
      <t>ガン</t>
    </rPh>
    <rPh sb="331" eb="332">
      <t>ネン</t>
    </rPh>
    <rPh sb="333" eb="334">
      <t>ガツ</t>
    </rPh>
    <rPh sb="338" eb="340">
      <t>ネア</t>
    </rPh>
    <rPh sb="342" eb="344">
      <t>リョウキン</t>
    </rPh>
    <rPh sb="344" eb="346">
      <t>カイテイ</t>
    </rPh>
    <rPh sb="347" eb="349">
      <t>ジッシ</t>
    </rPh>
    <phoneticPr fontId="16"/>
  </si>
  <si>
    <t xml:space="preserve">　激甚災害の指定を受けた平成30年７月豪雨により、市内の水道施設は大きく被災し、一部の地域では断水を余儀なくされた。災害対応に追われ工事の設計等に遅れが生じ、受託工事収益が53,272千円（前年度対比55.42％）減収。給水収益の減も相まり、①経常収支比率は減少した。平成29年4月の簡水統合により、今治市水道事業の経営規模は拡大。事業統合に合わせ、施設の統廃合・広域送水事業を展開。中でも基幹浄水場となる（仮称）高橋浄水場整備事業と新浄水場へ情報データ集約を行い施設運用・人員配置の効率化を目指す「遠方監視制御システム整備事業」は事業費が大きく、財源の一部である企業債借入額は、平成29年度より増加。事業統合により、法非適簡易水道事業の借入が水道事業へ移行した平成29年度より更に起債残高が287,923千円（前年度対比3.4％）増加したこと、給水収益が61,431千円（前年度対比2.1%）減少したことにより、④企業債残高給水収益比率は増加。給水人口の減に伴う水需要の減により供給単価は下がり、⑥給水原価が上昇、結果⑤料金回収率は低下した。現金・預金（流動資産）は増加したが、未収未払費用を含む流動負債の増加がより大きく③流動比率は減少した。
　施設の統廃合によるダウンサイジングで⑦施設利用率は上昇。また、市内玉川地区は従来⑧有収率が低いため（74.5％：H30年度末）、平成30年度末漏水調査を委託により実施。漏水場所が29箇所発見され、次年度の有収率上昇が期待される。
</t>
    <rPh sb="1" eb="3">
      <t>ゲキジン</t>
    </rPh>
    <rPh sb="3" eb="5">
      <t>サイガイ</t>
    </rPh>
    <rPh sb="6" eb="8">
      <t>シテイ</t>
    </rPh>
    <rPh sb="9" eb="10">
      <t>ウ</t>
    </rPh>
    <rPh sb="12" eb="14">
      <t>ヘイセイ</t>
    </rPh>
    <rPh sb="16" eb="17">
      <t>ネン</t>
    </rPh>
    <rPh sb="18" eb="19">
      <t>ガツ</t>
    </rPh>
    <rPh sb="19" eb="21">
      <t>ゴウウ</t>
    </rPh>
    <rPh sb="25" eb="27">
      <t>シナイ</t>
    </rPh>
    <rPh sb="28" eb="30">
      <t>スイドウ</t>
    </rPh>
    <rPh sb="30" eb="32">
      <t>シセツ</t>
    </rPh>
    <rPh sb="33" eb="34">
      <t>オオ</t>
    </rPh>
    <rPh sb="36" eb="38">
      <t>ヒサイ</t>
    </rPh>
    <rPh sb="40" eb="42">
      <t>イチブ</t>
    </rPh>
    <rPh sb="43" eb="45">
      <t>チイキ</t>
    </rPh>
    <rPh sb="47" eb="49">
      <t>ダンスイ</t>
    </rPh>
    <rPh sb="50" eb="52">
      <t>ヨギ</t>
    </rPh>
    <rPh sb="58" eb="60">
      <t>サイガイ</t>
    </rPh>
    <rPh sb="60" eb="62">
      <t>タイオウ</t>
    </rPh>
    <rPh sb="63" eb="64">
      <t>オ</t>
    </rPh>
    <rPh sb="66" eb="68">
      <t>コウジ</t>
    </rPh>
    <rPh sb="69" eb="72">
      <t>セッケイトウ</t>
    </rPh>
    <rPh sb="73" eb="74">
      <t>オク</t>
    </rPh>
    <rPh sb="76" eb="77">
      <t>ショウ</t>
    </rPh>
    <rPh sb="79" eb="81">
      <t>ジュタク</t>
    </rPh>
    <rPh sb="81" eb="83">
      <t>コウジ</t>
    </rPh>
    <rPh sb="83" eb="85">
      <t>シュウエキ</t>
    </rPh>
    <rPh sb="92" eb="93">
      <t>セン</t>
    </rPh>
    <rPh sb="93" eb="94">
      <t>エン</t>
    </rPh>
    <rPh sb="95" eb="98">
      <t>ゼンネンド</t>
    </rPh>
    <rPh sb="98" eb="100">
      <t>タイヒ</t>
    </rPh>
    <rPh sb="107" eb="109">
      <t>ゲンシュウ</t>
    </rPh>
    <rPh sb="110" eb="112">
      <t>キュウスイ</t>
    </rPh>
    <rPh sb="112" eb="114">
      <t>シュウエキ</t>
    </rPh>
    <rPh sb="115" eb="116">
      <t>ゲン</t>
    </rPh>
    <rPh sb="117" eb="118">
      <t>アイ</t>
    </rPh>
    <rPh sb="122" eb="124">
      <t>ケイジョウ</t>
    </rPh>
    <rPh sb="158" eb="160">
      <t>ケイエイ</t>
    </rPh>
    <rPh sb="163" eb="165">
      <t>カクダイ</t>
    </rPh>
    <rPh sb="192" eb="193">
      <t>ナカ</t>
    </rPh>
    <rPh sb="195" eb="197">
      <t>キカン</t>
    </rPh>
    <rPh sb="197" eb="199">
      <t>ジョウスイ</t>
    </rPh>
    <rPh sb="199" eb="200">
      <t>ジョウ</t>
    </rPh>
    <rPh sb="204" eb="206">
      <t>カショウ</t>
    </rPh>
    <rPh sb="207" eb="209">
      <t>タカハシ</t>
    </rPh>
    <rPh sb="209" eb="211">
      <t>ジョウスイ</t>
    </rPh>
    <rPh sb="211" eb="212">
      <t>ジョウ</t>
    </rPh>
    <rPh sb="212" eb="214">
      <t>セイビ</t>
    </rPh>
    <rPh sb="217" eb="218">
      <t>シン</t>
    </rPh>
    <rPh sb="218" eb="220">
      <t>ジョウスイ</t>
    </rPh>
    <rPh sb="220" eb="221">
      <t>ジョウ</t>
    </rPh>
    <rPh sb="266" eb="269">
      <t>ジギョウヒ</t>
    </rPh>
    <rPh sb="270" eb="271">
      <t>オオ</t>
    </rPh>
    <rPh sb="277" eb="279">
      <t>イチブ</t>
    </rPh>
    <rPh sb="282" eb="284">
      <t>キギョウ</t>
    </rPh>
    <rPh sb="287" eb="288">
      <t>ガク</t>
    </rPh>
    <rPh sb="290" eb="292">
      <t>ヘイセイ</t>
    </rPh>
    <rPh sb="294" eb="296">
      <t>ネンド</t>
    </rPh>
    <rPh sb="298" eb="300">
      <t>ゾウカ</t>
    </rPh>
    <rPh sb="331" eb="333">
      <t>ヘイセイ</t>
    </rPh>
    <rPh sb="335" eb="337">
      <t>ネンド</t>
    </rPh>
    <rPh sb="339" eb="340">
      <t>サラ</t>
    </rPh>
    <rPh sb="341" eb="343">
      <t>キサイ</t>
    </rPh>
    <rPh sb="343" eb="345">
      <t>ザンダカ</t>
    </rPh>
    <rPh sb="353" eb="354">
      <t>セン</t>
    </rPh>
    <rPh sb="354" eb="355">
      <t>エン</t>
    </rPh>
    <rPh sb="356" eb="359">
      <t>ゼンネンド</t>
    </rPh>
    <rPh sb="359" eb="361">
      <t>タイヒ</t>
    </rPh>
    <rPh sb="366" eb="368">
      <t>ゾウカ</t>
    </rPh>
    <rPh sb="373" eb="375">
      <t>キュウスイ</t>
    </rPh>
    <rPh sb="375" eb="377">
      <t>シュウエキ</t>
    </rPh>
    <rPh sb="384" eb="385">
      <t>セン</t>
    </rPh>
    <rPh sb="385" eb="386">
      <t>エン</t>
    </rPh>
    <rPh sb="387" eb="390">
      <t>ゼンネンド</t>
    </rPh>
    <rPh sb="390" eb="392">
      <t>タイヒ</t>
    </rPh>
    <rPh sb="397" eb="399">
      <t>ゲンショウ</t>
    </rPh>
    <rPh sb="423" eb="425">
      <t>キュウスイ</t>
    </rPh>
    <rPh sb="425" eb="427">
      <t>ジンコウ</t>
    </rPh>
    <rPh sb="428" eb="429">
      <t>ゲン</t>
    </rPh>
    <rPh sb="430" eb="431">
      <t>トモナ</t>
    </rPh>
    <rPh sb="432" eb="433">
      <t>ミズ</t>
    </rPh>
    <rPh sb="433" eb="435">
      <t>ジュヨウ</t>
    </rPh>
    <rPh sb="458" eb="460">
      <t>ケッカ</t>
    </rPh>
    <rPh sb="461" eb="463">
      <t>リョウキン</t>
    </rPh>
    <rPh sb="463" eb="465">
      <t>カイシュウ</t>
    </rPh>
    <rPh sb="465" eb="466">
      <t>リツ</t>
    </rPh>
    <rPh sb="467" eb="469">
      <t>テイカ</t>
    </rPh>
    <rPh sb="472" eb="474">
      <t>ゲンキン</t>
    </rPh>
    <rPh sb="475" eb="477">
      <t>ヨキン</t>
    </rPh>
    <rPh sb="478" eb="480">
      <t>リュウドウ</t>
    </rPh>
    <rPh sb="480" eb="482">
      <t>シサン</t>
    </rPh>
    <rPh sb="484" eb="486">
      <t>ゾウカ</t>
    </rPh>
    <rPh sb="490" eb="492">
      <t>ミシュウ</t>
    </rPh>
    <rPh sb="492" eb="494">
      <t>ミバラ</t>
    </rPh>
    <rPh sb="494" eb="496">
      <t>ヒヨウ</t>
    </rPh>
    <rPh sb="497" eb="498">
      <t>フク</t>
    </rPh>
    <rPh sb="499" eb="501">
      <t>リュウドウ</t>
    </rPh>
    <rPh sb="501" eb="503">
      <t>フサイ</t>
    </rPh>
    <rPh sb="504" eb="506">
      <t>ゾウカ</t>
    </rPh>
    <rPh sb="509" eb="510">
      <t>オオ</t>
    </rPh>
    <rPh sb="513" eb="515">
      <t>リュウドウ</t>
    </rPh>
    <rPh sb="515" eb="517">
      <t>ヒリツ</t>
    </rPh>
    <rPh sb="518" eb="520">
      <t>ゲンショウ</t>
    </rPh>
    <rPh sb="525" eb="527">
      <t>シセツ</t>
    </rPh>
    <rPh sb="528" eb="531">
      <t>トウハイゴウ</t>
    </rPh>
    <rPh sb="544" eb="546">
      <t>シセツ</t>
    </rPh>
    <rPh sb="546" eb="549">
      <t>リヨウリツ</t>
    </rPh>
    <rPh sb="550" eb="552">
      <t>ジョウショウ</t>
    </rPh>
    <rPh sb="556" eb="558">
      <t>シナイ</t>
    </rPh>
    <rPh sb="558" eb="560">
      <t>タマガワ</t>
    </rPh>
    <rPh sb="560" eb="562">
      <t>チク</t>
    </rPh>
    <rPh sb="563" eb="565">
      <t>ジュウライ</t>
    </rPh>
    <rPh sb="568" eb="569">
      <t>リツ</t>
    </rPh>
    <rPh sb="570" eb="571">
      <t>ヒク</t>
    </rPh>
    <rPh sb="584" eb="586">
      <t>ネンド</t>
    </rPh>
    <rPh sb="586" eb="587">
      <t>マツ</t>
    </rPh>
    <rPh sb="589" eb="591">
      <t>ヘイセイ</t>
    </rPh>
    <rPh sb="593" eb="596">
      <t>ネンドマツ</t>
    </rPh>
    <rPh sb="596" eb="598">
      <t>ロウスイ</t>
    </rPh>
    <rPh sb="598" eb="600">
      <t>チョウサ</t>
    </rPh>
    <rPh sb="601" eb="603">
      <t>イタク</t>
    </rPh>
    <rPh sb="606" eb="608">
      <t>ジッシ</t>
    </rPh>
    <rPh sb="609" eb="611">
      <t>ロウスイ</t>
    </rPh>
    <rPh sb="611" eb="613">
      <t>バショ</t>
    </rPh>
    <rPh sb="618" eb="620">
      <t>ハッケン</t>
    </rPh>
    <rPh sb="623" eb="626">
      <t>ジネンド</t>
    </rPh>
    <rPh sb="630" eb="632">
      <t>ジョウショウ</t>
    </rPh>
    <rPh sb="633" eb="635">
      <t>キタイ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</si>
</sst>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quot;△ &quot;#,##0.00"/>
    <numFmt numFmtId="180" formatCode="ge"/>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6"/>
      <name val="游ゴシック"/>
      <family val="2"/>
      <charset val="128"/>
      <scheme val="minor"/>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10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9" fontId="5" fillId="0" borderId="0" xfId="2" applyFont="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17" fillId="0" borderId="9" xfId="3" applyFont="1" applyBorder="1" applyAlignment="1" applyProtection="1">
      <alignment horizontal="left" vertical="top" wrapText="1"/>
      <protection locked="0"/>
    </xf>
    <xf numFmtId="0" fontId="17" fillId="0" borderId="0" xfId="3" applyFont="1" applyBorder="1" applyAlignment="1" applyProtection="1">
      <alignment horizontal="left" vertical="top" wrapText="1"/>
      <protection locked="0"/>
    </xf>
    <xf numFmtId="0" fontId="17" fillId="0" borderId="10" xfId="3" applyFont="1" applyBorder="1" applyAlignment="1" applyProtection="1">
      <alignment horizontal="left" vertical="top" wrapText="1"/>
      <protection locked="0"/>
    </xf>
    <xf numFmtId="0" fontId="17" fillId="0" borderId="11" xfId="3" applyFont="1" applyBorder="1" applyAlignment="1" applyProtection="1">
      <alignment horizontal="left" vertical="top" wrapText="1"/>
      <protection locked="0"/>
    </xf>
    <xf numFmtId="0" fontId="17" fillId="0" borderId="1" xfId="3" applyFont="1" applyBorder="1" applyAlignment="1" applyProtection="1">
      <alignment horizontal="left" vertical="top" wrapText="1"/>
      <protection locked="0"/>
    </xf>
    <xf numFmtId="0" fontId="17" fillId="0" borderId="12" xfId="3"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15" fillId="0" borderId="9"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15" fillId="0" borderId="11"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12" xfId="0" applyFont="1" applyBorder="1" applyAlignment="1" applyProtection="1">
      <alignment horizontal="left" vertical="top" wrapText="1"/>
      <protection locked="0"/>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4">
    <cellStyle name="パーセント" xfId="2" builtinId="5"/>
    <cellStyle name="桁区切り" xfId="1" builtinId="6"/>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1.08</c:v>
                </c:pt>
                <c:pt idx="1">
                  <c:v>0.97</c:v>
                </c:pt>
                <c:pt idx="2">
                  <c:v>1.21</c:v>
                </c:pt>
                <c:pt idx="3">
                  <c:v>1.06</c:v>
                </c:pt>
                <c:pt idx="4">
                  <c:v>1.33</c:v>
                </c:pt>
              </c:numCache>
            </c:numRef>
          </c:val>
          <c:extLst>
            <c:ext xmlns:c16="http://schemas.microsoft.com/office/drawing/2014/chart" uri="{C3380CC4-5D6E-409C-BE32-E72D297353CC}">
              <c16:uniqueId val="{00000000-B50C-4D34-836C-9AFA0F0DC64D}"/>
            </c:ext>
          </c:extLst>
        </c:ser>
        <c:dLbls>
          <c:showLegendKey val="0"/>
          <c:showVal val="0"/>
          <c:showCatName val="0"/>
          <c:showSerName val="0"/>
          <c:showPercent val="0"/>
          <c:showBubbleSize val="0"/>
        </c:dLbls>
        <c:gapWidth val="150"/>
        <c:axId val="278087744"/>
        <c:axId val="2780881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0.72</c:v>
                </c:pt>
                <c:pt idx="1">
                  <c:v>0.67</c:v>
                </c:pt>
                <c:pt idx="2">
                  <c:v>0.67</c:v>
                </c:pt>
                <c:pt idx="3">
                  <c:v>0.65</c:v>
                </c:pt>
                <c:pt idx="4">
                  <c:v>0.7</c:v>
                </c:pt>
              </c:numCache>
            </c:numRef>
          </c:val>
          <c:smooth val="0"/>
          <c:extLst>
            <c:ext xmlns:c16="http://schemas.microsoft.com/office/drawing/2014/chart" uri="{C3380CC4-5D6E-409C-BE32-E72D297353CC}">
              <c16:uniqueId val="{00000001-B50C-4D34-836C-9AFA0F0DC64D}"/>
            </c:ext>
          </c:extLst>
        </c:ser>
        <c:dLbls>
          <c:showLegendKey val="0"/>
          <c:showVal val="0"/>
          <c:showCatName val="0"/>
          <c:showSerName val="0"/>
          <c:showPercent val="0"/>
          <c:showBubbleSize val="0"/>
        </c:dLbls>
        <c:marker val="1"/>
        <c:smooth val="0"/>
        <c:axId val="278087744"/>
        <c:axId val="278088136"/>
      </c:lineChart>
      <c:dateAx>
        <c:axId val="278087744"/>
        <c:scaling>
          <c:orientation val="minMax"/>
        </c:scaling>
        <c:delete val="1"/>
        <c:axPos val="b"/>
        <c:numFmt formatCode="ge" sourceLinked="1"/>
        <c:majorTickMark val="none"/>
        <c:minorTickMark val="none"/>
        <c:tickLblPos val="none"/>
        <c:crossAx val="278088136"/>
        <c:crosses val="autoZero"/>
        <c:auto val="1"/>
        <c:lblOffset val="100"/>
        <c:baseTimeUnit val="years"/>
      </c:dateAx>
      <c:valAx>
        <c:axId val="2780881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80877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61.68</c:v>
                </c:pt>
                <c:pt idx="1">
                  <c:v>60.56</c:v>
                </c:pt>
                <c:pt idx="2">
                  <c:v>61.51</c:v>
                </c:pt>
                <c:pt idx="3">
                  <c:v>60.05</c:v>
                </c:pt>
                <c:pt idx="4">
                  <c:v>61.9</c:v>
                </c:pt>
              </c:numCache>
            </c:numRef>
          </c:val>
          <c:extLst>
            <c:ext xmlns:c16="http://schemas.microsoft.com/office/drawing/2014/chart" uri="{C3380CC4-5D6E-409C-BE32-E72D297353CC}">
              <c16:uniqueId val="{00000000-1024-4CD8-A3AE-9E81256E7231}"/>
            </c:ext>
          </c:extLst>
        </c:ser>
        <c:dLbls>
          <c:showLegendKey val="0"/>
          <c:showVal val="0"/>
          <c:showCatName val="0"/>
          <c:showSerName val="0"/>
          <c:showPercent val="0"/>
          <c:showBubbleSize val="0"/>
        </c:dLbls>
        <c:gapWidth val="150"/>
        <c:axId val="279959288"/>
        <c:axId val="279959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61.61</c:v>
                </c:pt>
                <c:pt idx="1">
                  <c:v>62.34</c:v>
                </c:pt>
                <c:pt idx="2">
                  <c:v>62.46</c:v>
                </c:pt>
                <c:pt idx="3">
                  <c:v>62.88</c:v>
                </c:pt>
                <c:pt idx="4">
                  <c:v>62.32</c:v>
                </c:pt>
              </c:numCache>
            </c:numRef>
          </c:val>
          <c:smooth val="0"/>
          <c:extLst>
            <c:ext xmlns:c16="http://schemas.microsoft.com/office/drawing/2014/chart" uri="{C3380CC4-5D6E-409C-BE32-E72D297353CC}">
              <c16:uniqueId val="{00000001-1024-4CD8-A3AE-9E81256E7231}"/>
            </c:ext>
          </c:extLst>
        </c:ser>
        <c:dLbls>
          <c:showLegendKey val="0"/>
          <c:showVal val="0"/>
          <c:showCatName val="0"/>
          <c:showSerName val="0"/>
          <c:showPercent val="0"/>
          <c:showBubbleSize val="0"/>
        </c:dLbls>
        <c:marker val="1"/>
        <c:smooth val="0"/>
        <c:axId val="279959288"/>
        <c:axId val="279959680"/>
      </c:lineChart>
      <c:dateAx>
        <c:axId val="279959288"/>
        <c:scaling>
          <c:orientation val="minMax"/>
        </c:scaling>
        <c:delete val="1"/>
        <c:axPos val="b"/>
        <c:numFmt formatCode="ge" sourceLinked="1"/>
        <c:majorTickMark val="none"/>
        <c:minorTickMark val="none"/>
        <c:tickLblPos val="none"/>
        <c:crossAx val="279959680"/>
        <c:crosses val="autoZero"/>
        <c:auto val="1"/>
        <c:lblOffset val="100"/>
        <c:baseTimeUnit val="years"/>
      </c:dateAx>
      <c:valAx>
        <c:axId val="2799596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959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93</c:v>
                </c:pt>
                <c:pt idx="1">
                  <c:v>93.73</c:v>
                </c:pt>
                <c:pt idx="2">
                  <c:v>93.48</c:v>
                </c:pt>
                <c:pt idx="3">
                  <c:v>93.55</c:v>
                </c:pt>
                <c:pt idx="4">
                  <c:v>93.79</c:v>
                </c:pt>
              </c:numCache>
            </c:numRef>
          </c:val>
          <c:extLst>
            <c:ext xmlns:c16="http://schemas.microsoft.com/office/drawing/2014/chart" uri="{C3380CC4-5D6E-409C-BE32-E72D297353CC}">
              <c16:uniqueId val="{00000000-EB26-4937-8AD1-589A6EA90531}"/>
            </c:ext>
          </c:extLst>
        </c:ser>
        <c:dLbls>
          <c:showLegendKey val="0"/>
          <c:showVal val="0"/>
          <c:showCatName val="0"/>
          <c:showSerName val="0"/>
          <c:showPercent val="0"/>
          <c:showBubbleSize val="0"/>
        </c:dLbls>
        <c:gapWidth val="150"/>
        <c:axId val="279960856"/>
        <c:axId val="2799612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90.23</c:v>
                </c:pt>
                <c:pt idx="1">
                  <c:v>90.15</c:v>
                </c:pt>
                <c:pt idx="2">
                  <c:v>90.62</c:v>
                </c:pt>
                <c:pt idx="3">
                  <c:v>90.13</c:v>
                </c:pt>
                <c:pt idx="4">
                  <c:v>90.19</c:v>
                </c:pt>
              </c:numCache>
            </c:numRef>
          </c:val>
          <c:smooth val="0"/>
          <c:extLst>
            <c:ext xmlns:c16="http://schemas.microsoft.com/office/drawing/2014/chart" uri="{C3380CC4-5D6E-409C-BE32-E72D297353CC}">
              <c16:uniqueId val="{00000001-EB26-4937-8AD1-589A6EA90531}"/>
            </c:ext>
          </c:extLst>
        </c:ser>
        <c:dLbls>
          <c:showLegendKey val="0"/>
          <c:showVal val="0"/>
          <c:showCatName val="0"/>
          <c:showSerName val="0"/>
          <c:showPercent val="0"/>
          <c:showBubbleSize val="0"/>
        </c:dLbls>
        <c:marker val="1"/>
        <c:smooth val="0"/>
        <c:axId val="279960856"/>
        <c:axId val="279961248"/>
      </c:lineChart>
      <c:dateAx>
        <c:axId val="279960856"/>
        <c:scaling>
          <c:orientation val="minMax"/>
        </c:scaling>
        <c:delete val="1"/>
        <c:axPos val="b"/>
        <c:numFmt formatCode="ge" sourceLinked="1"/>
        <c:majorTickMark val="none"/>
        <c:minorTickMark val="none"/>
        <c:tickLblPos val="none"/>
        <c:crossAx val="279961248"/>
        <c:crosses val="autoZero"/>
        <c:auto val="1"/>
        <c:lblOffset val="100"/>
        <c:baseTimeUnit val="years"/>
      </c:dateAx>
      <c:valAx>
        <c:axId val="27996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9960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111.61</c:v>
                </c:pt>
                <c:pt idx="1">
                  <c:v>111.54</c:v>
                </c:pt>
                <c:pt idx="2">
                  <c:v>120.42</c:v>
                </c:pt>
                <c:pt idx="3">
                  <c:v>116.02</c:v>
                </c:pt>
                <c:pt idx="4">
                  <c:v>113.47</c:v>
                </c:pt>
              </c:numCache>
            </c:numRef>
          </c:val>
          <c:extLst>
            <c:ext xmlns:c16="http://schemas.microsoft.com/office/drawing/2014/chart" uri="{C3380CC4-5D6E-409C-BE32-E72D297353CC}">
              <c16:uniqueId val="{00000000-9C61-4D41-8990-B0140A68017F}"/>
            </c:ext>
          </c:extLst>
        </c:ser>
        <c:dLbls>
          <c:showLegendKey val="0"/>
          <c:showVal val="0"/>
          <c:showCatName val="0"/>
          <c:showSerName val="0"/>
          <c:showPercent val="0"/>
          <c:showBubbleSize val="0"/>
        </c:dLbls>
        <c:gapWidth val="150"/>
        <c:axId val="279373720"/>
        <c:axId val="27937528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114.43</c:v>
                </c:pt>
                <c:pt idx="1">
                  <c:v>114.08</c:v>
                </c:pt>
                <c:pt idx="2">
                  <c:v>115.36</c:v>
                </c:pt>
                <c:pt idx="3">
                  <c:v>113.95</c:v>
                </c:pt>
                <c:pt idx="4">
                  <c:v>112.62</c:v>
                </c:pt>
              </c:numCache>
            </c:numRef>
          </c:val>
          <c:smooth val="0"/>
          <c:extLst>
            <c:ext xmlns:c16="http://schemas.microsoft.com/office/drawing/2014/chart" uri="{C3380CC4-5D6E-409C-BE32-E72D297353CC}">
              <c16:uniqueId val="{00000001-9C61-4D41-8990-B0140A68017F}"/>
            </c:ext>
          </c:extLst>
        </c:ser>
        <c:dLbls>
          <c:showLegendKey val="0"/>
          <c:showVal val="0"/>
          <c:showCatName val="0"/>
          <c:showSerName val="0"/>
          <c:showPercent val="0"/>
          <c:showBubbleSize val="0"/>
        </c:dLbls>
        <c:marker val="1"/>
        <c:smooth val="0"/>
        <c:axId val="279373720"/>
        <c:axId val="279375288"/>
      </c:lineChart>
      <c:dateAx>
        <c:axId val="279373720"/>
        <c:scaling>
          <c:orientation val="minMax"/>
        </c:scaling>
        <c:delete val="1"/>
        <c:axPos val="b"/>
        <c:numFmt formatCode="ge" sourceLinked="1"/>
        <c:majorTickMark val="none"/>
        <c:minorTickMark val="none"/>
        <c:tickLblPos val="none"/>
        <c:crossAx val="279375288"/>
        <c:crosses val="autoZero"/>
        <c:auto val="1"/>
        <c:lblOffset val="100"/>
        <c:baseTimeUnit val="years"/>
      </c:dateAx>
      <c:valAx>
        <c:axId val="27937528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937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45.42</c:v>
                </c:pt>
                <c:pt idx="1">
                  <c:v>46.89</c:v>
                </c:pt>
                <c:pt idx="2">
                  <c:v>48.13</c:v>
                </c:pt>
                <c:pt idx="3">
                  <c:v>48</c:v>
                </c:pt>
                <c:pt idx="4">
                  <c:v>49.33</c:v>
                </c:pt>
              </c:numCache>
            </c:numRef>
          </c:val>
          <c:extLst>
            <c:ext xmlns:c16="http://schemas.microsoft.com/office/drawing/2014/chart" uri="{C3380CC4-5D6E-409C-BE32-E72D297353CC}">
              <c16:uniqueId val="{00000000-E349-48B3-8AAE-F8818068BA4E}"/>
            </c:ext>
          </c:extLst>
        </c:ser>
        <c:dLbls>
          <c:showLegendKey val="0"/>
          <c:showVal val="0"/>
          <c:showCatName val="0"/>
          <c:showSerName val="0"/>
          <c:showPercent val="0"/>
          <c:showBubbleSize val="0"/>
        </c:dLbls>
        <c:gapWidth val="150"/>
        <c:axId val="280168968"/>
        <c:axId val="280169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46.36</c:v>
                </c:pt>
                <c:pt idx="1">
                  <c:v>47.37</c:v>
                </c:pt>
                <c:pt idx="2">
                  <c:v>48.01</c:v>
                </c:pt>
                <c:pt idx="3">
                  <c:v>48.01</c:v>
                </c:pt>
                <c:pt idx="4">
                  <c:v>48.86</c:v>
                </c:pt>
              </c:numCache>
            </c:numRef>
          </c:val>
          <c:smooth val="0"/>
          <c:extLst>
            <c:ext xmlns:c16="http://schemas.microsoft.com/office/drawing/2014/chart" uri="{C3380CC4-5D6E-409C-BE32-E72D297353CC}">
              <c16:uniqueId val="{00000001-E349-48B3-8AAE-F8818068BA4E}"/>
            </c:ext>
          </c:extLst>
        </c:ser>
        <c:dLbls>
          <c:showLegendKey val="0"/>
          <c:showVal val="0"/>
          <c:showCatName val="0"/>
          <c:showSerName val="0"/>
          <c:showPercent val="0"/>
          <c:showBubbleSize val="0"/>
        </c:dLbls>
        <c:marker val="1"/>
        <c:smooth val="0"/>
        <c:axId val="280168968"/>
        <c:axId val="280169360"/>
      </c:lineChart>
      <c:dateAx>
        <c:axId val="280168968"/>
        <c:scaling>
          <c:orientation val="minMax"/>
        </c:scaling>
        <c:delete val="1"/>
        <c:axPos val="b"/>
        <c:numFmt formatCode="ge" sourceLinked="1"/>
        <c:majorTickMark val="none"/>
        <c:minorTickMark val="none"/>
        <c:tickLblPos val="none"/>
        <c:crossAx val="280169360"/>
        <c:crosses val="autoZero"/>
        <c:auto val="1"/>
        <c:lblOffset val="100"/>
        <c:baseTimeUnit val="years"/>
      </c:dateAx>
      <c:valAx>
        <c:axId val="280169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68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20.5</c:v>
                </c:pt>
                <c:pt idx="1">
                  <c:v>7.99</c:v>
                </c:pt>
                <c:pt idx="2">
                  <c:v>19</c:v>
                </c:pt>
                <c:pt idx="3">
                  <c:v>12.84</c:v>
                </c:pt>
                <c:pt idx="4">
                  <c:v>14.39</c:v>
                </c:pt>
              </c:numCache>
            </c:numRef>
          </c:val>
          <c:extLst>
            <c:ext xmlns:c16="http://schemas.microsoft.com/office/drawing/2014/chart" uri="{C3380CC4-5D6E-409C-BE32-E72D297353CC}">
              <c16:uniqueId val="{00000000-BCE1-4A37-A265-2ADFF696A9FB}"/>
            </c:ext>
          </c:extLst>
        </c:ser>
        <c:dLbls>
          <c:showLegendKey val="0"/>
          <c:showVal val="0"/>
          <c:showCatName val="0"/>
          <c:showSerName val="0"/>
          <c:showPercent val="0"/>
          <c:showBubbleSize val="0"/>
        </c:dLbls>
        <c:gapWidth val="150"/>
        <c:axId val="280170536"/>
        <c:axId val="280170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13.57</c:v>
                </c:pt>
                <c:pt idx="1">
                  <c:v>14.27</c:v>
                </c:pt>
                <c:pt idx="2">
                  <c:v>16.170000000000002</c:v>
                </c:pt>
                <c:pt idx="3">
                  <c:v>16.600000000000001</c:v>
                </c:pt>
                <c:pt idx="4">
                  <c:v>18.510000000000002</c:v>
                </c:pt>
              </c:numCache>
            </c:numRef>
          </c:val>
          <c:smooth val="0"/>
          <c:extLst>
            <c:ext xmlns:c16="http://schemas.microsoft.com/office/drawing/2014/chart" uri="{C3380CC4-5D6E-409C-BE32-E72D297353CC}">
              <c16:uniqueId val="{00000001-BCE1-4A37-A265-2ADFF696A9FB}"/>
            </c:ext>
          </c:extLst>
        </c:ser>
        <c:dLbls>
          <c:showLegendKey val="0"/>
          <c:showVal val="0"/>
          <c:showCatName val="0"/>
          <c:showSerName val="0"/>
          <c:showPercent val="0"/>
          <c:showBubbleSize val="0"/>
        </c:dLbls>
        <c:marker val="1"/>
        <c:smooth val="0"/>
        <c:axId val="280170536"/>
        <c:axId val="280170928"/>
      </c:lineChart>
      <c:dateAx>
        <c:axId val="280170536"/>
        <c:scaling>
          <c:orientation val="minMax"/>
        </c:scaling>
        <c:delete val="1"/>
        <c:axPos val="b"/>
        <c:numFmt formatCode="ge" sourceLinked="1"/>
        <c:majorTickMark val="none"/>
        <c:minorTickMark val="none"/>
        <c:tickLblPos val="none"/>
        <c:crossAx val="280170928"/>
        <c:crosses val="autoZero"/>
        <c:auto val="1"/>
        <c:lblOffset val="100"/>
        <c:baseTimeUnit val="years"/>
      </c:dateAx>
      <c:valAx>
        <c:axId val="280170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80170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4A7-4B19-A2B6-FA75FE62C1F8}"/>
            </c:ext>
          </c:extLst>
        </c:ser>
        <c:dLbls>
          <c:showLegendKey val="0"/>
          <c:showVal val="0"/>
          <c:showCatName val="0"/>
          <c:showSerName val="0"/>
          <c:showPercent val="0"/>
          <c:showBubbleSize val="0"/>
        </c:dLbls>
        <c:gapWidth val="150"/>
        <c:axId val="276924192"/>
        <c:axId val="276924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0.13</c:v>
                </c:pt>
                <c:pt idx="1">
                  <c:v>0</c:v>
                </c:pt>
                <c:pt idx="2">
                  <c:v>0</c:v>
                </c:pt>
                <c:pt idx="3">
                  <c:v>0</c:v>
                </c:pt>
                <c:pt idx="4" formatCode="#,##0.00;&quot;△&quot;#,##0.00;&quot;-&quot;">
                  <c:v>0.75</c:v>
                </c:pt>
              </c:numCache>
            </c:numRef>
          </c:val>
          <c:smooth val="0"/>
          <c:extLst>
            <c:ext xmlns:c16="http://schemas.microsoft.com/office/drawing/2014/chart" uri="{C3380CC4-5D6E-409C-BE32-E72D297353CC}">
              <c16:uniqueId val="{00000001-34A7-4B19-A2B6-FA75FE62C1F8}"/>
            </c:ext>
          </c:extLst>
        </c:ser>
        <c:dLbls>
          <c:showLegendKey val="0"/>
          <c:showVal val="0"/>
          <c:showCatName val="0"/>
          <c:showSerName val="0"/>
          <c:showPercent val="0"/>
          <c:showBubbleSize val="0"/>
        </c:dLbls>
        <c:marker val="1"/>
        <c:smooth val="0"/>
        <c:axId val="276924192"/>
        <c:axId val="276924584"/>
      </c:lineChart>
      <c:dateAx>
        <c:axId val="276924192"/>
        <c:scaling>
          <c:orientation val="minMax"/>
        </c:scaling>
        <c:delete val="1"/>
        <c:axPos val="b"/>
        <c:numFmt formatCode="ge" sourceLinked="1"/>
        <c:majorTickMark val="none"/>
        <c:minorTickMark val="none"/>
        <c:tickLblPos val="none"/>
        <c:crossAx val="276924584"/>
        <c:crosses val="autoZero"/>
        <c:auto val="1"/>
        <c:lblOffset val="100"/>
        <c:baseTimeUnit val="years"/>
      </c:dateAx>
      <c:valAx>
        <c:axId val="27692458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924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182.78</c:v>
                </c:pt>
                <c:pt idx="1">
                  <c:v>201.4</c:v>
                </c:pt>
                <c:pt idx="2">
                  <c:v>211.5</c:v>
                </c:pt>
                <c:pt idx="3">
                  <c:v>224.99</c:v>
                </c:pt>
                <c:pt idx="4">
                  <c:v>196.64</c:v>
                </c:pt>
              </c:numCache>
            </c:numRef>
          </c:val>
          <c:extLst>
            <c:ext xmlns:c16="http://schemas.microsoft.com/office/drawing/2014/chart" uri="{C3380CC4-5D6E-409C-BE32-E72D297353CC}">
              <c16:uniqueId val="{00000000-5CF6-47C5-9260-73A813FDDCF8}"/>
            </c:ext>
          </c:extLst>
        </c:ser>
        <c:dLbls>
          <c:showLegendKey val="0"/>
          <c:showVal val="0"/>
          <c:showCatName val="0"/>
          <c:showSerName val="0"/>
          <c:showPercent val="0"/>
          <c:showBubbleSize val="0"/>
        </c:dLbls>
        <c:gapWidth val="150"/>
        <c:axId val="276925760"/>
        <c:axId val="2769261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289.8</c:v>
                </c:pt>
                <c:pt idx="1">
                  <c:v>299.44</c:v>
                </c:pt>
                <c:pt idx="2">
                  <c:v>311.99</c:v>
                </c:pt>
                <c:pt idx="3">
                  <c:v>307.83</c:v>
                </c:pt>
                <c:pt idx="4">
                  <c:v>318.89</c:v>
                </c:pt>
              </c:numCache>
            </c:numRef>
          </c:val>
          <c:smooth val="0"/>
          <c:extLst>
            <c:ext xmlns:c16="http://schemas.microsoft.com/office/drawing/2014/chart" uri="{C3380CC4-5D6E-409C-BE32-E72D297353CC}">
              <c16:uniqueId val="{00000001-5CF6-47C5-9260-73A813FDDCF8}"/>
            </c:ext>
          </c:extLst>
        </c:ser>
        <c:dLbls>
          <c:showLegendKey val="0"/>
          <c:showVal val="0"/>
          <c:showCatName val="0"/>
          <c:showSerName val="0"/>
          <c:showPercent val="0"/>
          <c:showBubbleSize val="0"/>
        </c:dLbls>
        <c:marker val="1"/>
        <c:smooth val="0"/>
        <c:axId val="276925760"/>
        <c:axId val="276926152"/>
      </c:lineChart>
      <c:dateAx>
        <c:axId val="276925760"/>
        <c:scaling>
          <c:orientation val="minMax"/>
        </c:scaling>
        <c:delete val="1"/>
        <c:axPos val="b"/>
        <c:numFmt formatCode="ge" sourceLinked="1"/>
        <c:majorTickMark val="none"/>
        <c:minorTickMark val="none"/>
        <c:tickLblPos val="none"/>
        <c:crossAx val="276926152"/>
        <c:crosses val="autoZero"/>
        <c:auto val="1"/>
        <c:lblOffset val="100"/>
        <c:baseTimeUnit val="years"/>
      </c:dateAx>
      <c:valAx>
        <c:axId val="2769261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925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268.29000000000002</c:v>
                </c:pt>
                <c:pt idx="1">
                  <c:v>254.5</c:v>
                </c:pt>
                <c:pt idx="2">
                  <c:v>225.78</c:v>
                </c:pt>
                <c:pt idx="3">
                  <c:v>282.98</c:v>
                </c:pt>
                <c:pt idx="4">
                  <c:v>298.95</c:v>
                </c:pt>
              </c:numCache>
            </c:numRef>
          </c:val>
          <c:extLst>
            <c:ext xmlns:c16="http://schemas.microsoft.com/office/drawing/2014/chart" uri="{C3380CC4-5D6E-409C-BE32-E72D297353CC}">
              <c16:uniqueId val="{00000000-46E2-4B46-8DF8-911EC7E00A15}"/>
            </c:ext>
          </c:extLst>
        </c:ser>
        <c:dLbls>
          <c:showLegendKey val="0"/>
          <c:showVal val="0"/>
          <c:showCatName val="0"/>
          <c:showSerName val="0"/>
          <c:showPercent val="0"/>
          <c:showBubbleSize val="0"/>
        </c:dLbls>
        <c:gapWidth val="150"/>
        <c:axId val="276927328"/>
        <c:axId val="2769277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301.99</c:v>
                </c:pt>
                <c:pt idx="1">
                  <c:v>298.08999999999997</c:v>
                </c:pt>
                <c:pt idx="2">
                  <c:v>291.77999999999997</c:v>
                </c:pt>
                <c:pt idx="3">
                  <c:v>295.44</c:v>
                </c:pt>
                <c:pt idx="4">
                  <c:v>290.07</c:v>
                </c:pt>
              </c:numCache>
            </c:numRef>
          </c:val>
          <c:smooth val="0"/>
          <c:extLst>
            <c:ext xmlns:c16="http://schemas.microsoft.com/office/drawing/2014/chart" uri="{C3380CC4-5D6E-409C-BE32-E72D297353CC}">
              <c16:uniqueId val="{00000001-46E2-4B46-8DF8-911EC7E00A15}"/>
            </c:ext>
          </c:extLst>
        </c:ser>
        <c:dLbls>
          <c:showLegendKey val="0"/>
          <c:showVal val="0"/>
          <c:showCatName val="0"/>
          <c:showSerName val="0"/>
          <c:showPercent val="0"/>
          <c:showBubbleSize val="0"/>
        </c:dLbls>
        <c:marker val="1"/>
        <c:smooth val="0"/>
        <c:axId val="276927328"/>
        <c:axId val="276927720"/>
      </c:lineChart>
      <c:dateAx>
        <c:axId val="276927328"/>
        <c:scaling>
          <c:orientation val="minMax"/>
        </c:scaling>
        <c:delete val="1"/>
        <c:axPos val="b"/>
        <c:numFmt formatCode="ge" sourceLinked="1"/>
        <c:majorTickMark val="none"/>
        <c:minorTickMark val="none"/>
        <c:tickLblPos val="none"/>
        <c:crossAx val="276927720"/>
        <c:crosses val="autoZero"/>
        <c:auto val="1"/>
        <c:lblOffset val="100"/>
        <c:baseTimeUnit val="years"/>
      </c:dateAx>
      <c:valAx>
        <c:axId val="276927720"/>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76927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97.03</c:v>
                </c:pt>
                <c:pt idx="1">
                  <c:v>97.12</c:v>
                </c:pt>
                <c:pt idx="2">
                  <c:v>108.12</c:v>
                </c:pt>
                <c:pt idx="3">
                  <c:v>103.82</c:v>
                </c:pt>
                <c:pt idx="4">
                  <c:v>100.04</c:v>
                </c:pt>
              </c:numCache>
            </c:numRef>
          </c:val>
          <c:extLst>
            <c:ext xmlns:c16="http://schemas.microsoft.com/office/drawing/2014/chart" uri="{C3380CC4-5D6E-409C-BE32-E72D297353CC}">
              <c16:uniqueId val="{00000000-0616-433C-AD5D-BD7ADCE9E322}"/>
            </c:ext>
          </c:extLst>
        </c:ser>
        <c:dLbls>
          <c:showLegendKey val="0"/>
          <c:showVal val="0"/>
          <c:showCatName val="0"/>
          <c:showSerName val="0"/>
          <c:showPercent val="0"/>
          <c:showBubbleSize val="0"/>
        </c:dLbls>
        <c:gapWidth val="150"/>
        <c:axId val="277041736"/>
        <c:axId val="277042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107.05</c:v>
                </c:pt>
                <c:pt idx="1">
                  <c:v>106.4</c:v>
                </c:pt>
                <c:pt idx="2">
                  <c:v>107.61</c:v>
                </c:pt>
                <c:pt idx="3">
                  <c:v>106.02</c:v>
                </c:pt>
                <c:pt idx="4">
                  <c:v>104.84</c:v>
                </c:pt>
              </c:numCache>
            </c:numRef>
          </c:val>
          <c:smooth val="0"/>
          <c:extLst>
            <c:ext xmlns:c16="http://schemas.microsoft.com/office/drawing/2014/chart" uri="{C3380CC4-5D6E-409C-BE32-E72D297353CC}">
              <c16:uniqueId val="{00000001-0616-433C-AD5D-BD7ADCE9E322}"/>
            </c:ext>
          </c:extLst>
        </c:ser>
        <c:dLbls>
          <c:showLegendKey val="0"/>
          <c:showVal val="0"/>
          <c:showCatName val="0"/>
          <c:showSerName val="0"/>
          <c:showPercent val="0"/>
          <c:showBubbleSize val="0"/>
        </c:dLbls>
        <c:marker val="1"/>
        <c:smooth val="0"/>
        <c:axId val="277041736"/>
        <c:axId val="277042128"/>
      </c:lineChart>
      <c:dateAx>
        <c:axId val="277041736"/>
        <c:scaling>
          <c:orientation val="minMax"/>
        </c:scaling>
        <c:delete val="1"/>
        <c:axPos val="b"/>
        <c:numFmt formatCode="ge" sourceLinked="1"/>
        <c:majorTickMark val="none"/>
        <c:minorTickMark val="none"/>
        <c:tickLblPos val="none"/>
        <c:crossAx val="277042128"/>
        <c:crosses val="autoZero"/>
        <c:auto val="1"/>
        <c:lblOffset val="100"/>
        <c:baseTimeUnit val="years"/>
      </c:dateAx>
      <c:valAx>
        <c:axId val="27704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417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142.99</c:v>
                </c:pt>
                <c:pt idx="1">
                  <c:v>142.71</c:v>
                </c:pt>
                <c:pt idx="2">
                  <c:v>137.4</c:v>
                </c:pt>
                <c:pt idx="3">
                  <c:v>142.9</c:v>
                </c:pt>
                <c:pt idx="4">
                  <c:v>145.97</c:v>
                </c:pt>
              </c:numCache>
            </c:numRef>
          </c:val>
          <c:extLst>
            <c:ext xmlns:c16="http://schemas.microsoft.com/office/drawing/2014/chart" uri="{C3380CC4-5D6E-409C-BE32-E72D297353CC}">
              <c16:uniqueId val="{00000000-D6B1-4C94-8EA3-FC8A2978B9C3}"/>
            </c:ext>
          </c:extLst>
        </c:ser>
        <c:dLbls>
          <c:showLegendKey val="0"/>
          <c:showVal val="0"/>
          <c:showCatName val="0"/>
          <c:showSerName val="0"/>
          <c:showPercent val="0"/>
          <c:showBubbleSize val="0"/>
        </c:dLbls>
        <c:gapWidth val="150"/>
        <c:axId val="277043304"/>
        <c:axId val="2770436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155.09</c:v>
                </c:pt>
                <c:pt idx="1">
                  <c:v>156.29</c:v>
                </c:pt>
                <c:pt idx="2">
                  <c:v>155.69</c:v>
                </c:pt>
                <c:pt idx="3">
                  <c:v>158.6</c:v>
                </c:pt>
                <c:pt idx="4">
                  <c:v>161.82</c:v>
                </c:pt>
              </c:numCache>
            </c:numRef>
          </c:val>
          <c:smooth val="0"/>
          <c:extLst>
            <c:ext xmlns:c16="http://schemas.microsoft.com/office/drawing/2014/chart" uri="{C3380CC4-5D6E-409C-BE32-E72D297353CC}">
              <c16:uniqueId val="{00000001-D6B1-4C94-8EA3-FC8A2978B9C3}"/>
            </c:ext>
          </c:extLst>
        </c:ser>
        <c:dLbls>
          <c:showLegendKey val="0"/>
          <c:showVal val="0"/>
          <c:showCatName val="0"/>
          <c:showSerName val="0"/>
          <c:showPercent val="0"/>
          <c:showBubbleSize val="0"/>
        </c:dLbls>
        <c:marker val="1"/>
        <c:smooth val="0"/>
        <c:axId val="277043304"/>
        <c:axId val="277043696"/>
      </c:lineChart>
      <c:dateAx>
        <c:axId val="277043304"/>
        <c:scaling>
          <c:orientation val="minMax"/>
        </c:scaling>
        <c:delete val="1"/>
        <c:axPos val="b"/>
        <c:numFmt formatCode="ge" sourceLinked="1"/>
        <c:majorTickMark val="none"/>
        <c:minorTickMark val="none"/>
        <c:tickLblPos val="none"/>
        <c:crossAx val="277043696"/>
        <c:crosses val="autoZero"/>
        <c:auto val="1"/>
        <c:lblOffset val="100"/>
        <c:baseTimeUnit val="years"/>
      </c:dateAx>
      <c:valAx>
        <c:axId val="277043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70433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90" t="s">
        <v>0</v>
      </c>
      <c r="C2" s="90"/>
      <c r="D2" s="90"/>
      <c r="E2" s="90"/>
      <c r="F2" s="90"/>
      <c r="G2" s="90"/>
      <c r="H2" s="90"/>
      <c r="I2" s="90"/>
      <c r="J2" s="90"/>
      <c r="K2" s="90"/>
      <c r="L2" s="90"/>
      <c r="M2" s="90"/>
      <c r="N2" s="90"/>
      <c r="O2" s="90"/>
      <c r="P2" s="90"/>
      <c r="Q2" s="90"/>
      <c r="R2" s="90"/>
      <c r="S2" s="90"/>
      <c r="T2" s="90"/>
      <c r="U2" s="90"/>
      <c r="V2" s="90"/>
      <c r="W2" s="90"/>
      <c r="X2" s="90"/>
      <c r="Y2" s="90"/>
      <c r="Z2" s="90"/>
      <c r="AA2" s="90"/>
      <c r="AB2" s="90"/>
      <c r="AC2" s="90"/>
      <c r="AD2" s="90"/>
      <c r="AE2" s="90"/>
      <c r="AF2" s="90"/>
      <c r="AG2" s="90"/>
      <c r="AH2" s="90"/>
      <c r="AI2" s="90"/>
      <c r="AJ2" s="90"/>
      <c r="AK2" s="90"/>
      <c r="AL2" s="90"/>
      <c r="AM2" s="90"/>
      <c r="AN2" s="90"/>
      <c r="AO2" s="90"/>
      <c r="AP2" s="90"/>
      <c r="AQ2" s="90"/>
      <c r="AR2" s="90"/>
      <c r="AS2" s="90"/>
      <c r="AT2" s="90"/>
      <c r="AU2" s="90"/>
      <c r="AV2" s="90"/>
      <c r="AW2" s="90"/>
      <c r="AX2" s="90"/>
      <c r="AY2" s="90"/>
      <c r="AZ2" s="90"/>
      <c r="BA2" s="90"/>
      <c r="BB2" s="90"/>
      <c r="BC2" s="90"/>
      <c r="BD2" s="90"/>
      <c r="BE2" s="90"/>
      <c r="BF2" s="90"/>
      <c r="BG2" s="90"/>
      <c r="BH2" s="90"/>
      <c r="BI2" s="90"/>
      <c r="BJ2" s="90"/>
      <c r="BK2" s="90"/>
      <c r="BL2" s="90"/>
      <c r="BM2" s="90"/>
      <c r="BN2" s="90"/>
      <c r="BO2" s="90"/>
      <c r="BP2" s="90"/>
      <c r="BQ2" s="90"/>
      <c r="BR2" s="90"/>
      <c r="BS2" s="90"/>
      <c r="BT2" s="90"/>
      <c r="BU2" s="90"/>
      <c r="BV2" s="90"/>
      <c r="BW2" s="90"/>
      <c r="BX2" s="90"/>
      <c r="BY2" s="90"/>
      <c r="BZ2" s="90"/>
    </row>
    <row r="3" spans="1:78" ht="9.75" customHeight="1" x14ac:dyDescent="0.15">
      <c r="A3" s="2"/>
      <c r="B3" s="90"/>
      <c r="C3" s="90"/>
      <c r="D3" s="90"/>
      <c r="E3" s="90"/>
      <c r="F3" s="90"/>
      <c r="G3" s="90"/>
      <c r="H3" s="90"/>
      <c r="I3" s="90"/>
      <c r="J3" s="90"/>
      <c r="K3" s="90"/>
      <c r="L3" s="90"/>
      <c r="M3" s="90"/>
      <c r="N3" s="90"/>
      <c r="O3" s="90"/>
      <c r="P3" s="90"/>
      <c r="Q3" s="90"/>
      <c r="R3" s="90"/>
      <c r="S3" s="90"/>
      <c r="T3" s="90"/>
      <c r="U3" s="90"/>
      <c r="V3" s="90"/>
      <c r="W3" s="90"/>
      <c r="X3" s="90"/>
      <c r="Y3" s="90"/>
      <c r="Z3" s="90"/>
      <c r="AA3" s="90"/>
      <c r="AB3" s="90"/>
      <c r="AC3" s="90"/>
      <c r="AD3" s="90"/>
      <c r="AE3" s="90"/>
      <c r="AF3" s="90"/>
      <c r="AG3" s="90"/>
      <c r="AH3" s="90"/>
      <c r="AI3" s="90"/>
      <c r="AJ3" s="90"/>
      <c r="AK3" s="90"/>
      <c r="AL3" s="90"/>
      <c r="AM3" s="90"/>
      <c r="AN3" s="90"/>
      <c r="AO3" s="90"/>
      <c r="AP3" s="90"/>
      <c r="AQ3" s="90"/>
      <c r="AR3" s="90"/>
      <c r="AS3" s="90"/>
      <c r="AT3" s="90"/>
      <c r="AU3" s="90"/>
      <c r="AV3" s="90"/>
      <c r="AW3" s="90"/>
      <c r="AX3" s="90"/>
      <c r="AY3" s="90"/>
      <c r="AZ3" s="90"/>
      <c r="BA3" s="90"/>
      <c r="BB3" s="90"/>
      <c r="BC3" s="90"/>
      <c r="BD3" s="90"/>
      <c r="BE3" s="90"/>
      <c r="BF3" s="90"/>
      <c r="BG3" s="90"/>
      <c r="BH3" s="90"/>
      <c r="BI3" s="90"/>
      <c r="BJ3" s="90"/>
      <c r="BK3" s="90"/>
      <c r="BL3" s="90"/>
      <c r="BM3" s="90"/>
      <c r="BN3" s="90"/>
      <c r="BO3" s="90"/>
      <c r="BP3" s="90"/>
      <c r="BQ3" s="90"/>
      <c r="BR3" s="90"/>
      <c r="BS3" s="90"/>
      <c r="BT3" s="90"/>
      <c r="BU3" s="90"/>
      <c r="BV3" s="90"/>
      <c r="BW3" s="90"/>
      <c r="BX3" s="90"/>
      <c r="BY3" s="90"/>
      <c r="BZ3" s="90"/>
    </row>
    <row r="4" spans="1:78" ht="9.75" customHeight="1" x14ac:dyDescent="0.15">
      <c r="A4" s="2"/>
      <c r="B4" s="90"/>
      <c r="C4" s="90"/>
      <c r="D4" s="90"/>
      <c r="E4" s="90"/>
      <c r="F4" s="90"/>
      <c r="G4" s="90"/>
      <c r="H4" s="90"/>
      <c r="I4" s="90"/>
      <c r="J4" s="90"/>
      <c r="K4" s="90"/>
      <c r="L4" s="90"/>
      <c r="M4" s="90"/>
      <c r="N4" s="90"/>
      <c r="O4" s="90"/>
      <c r="P4" s="90"/>
      <c r="Q4" s="90"/>
      <c r="R4" s="90"/>
      <c r="S4" s="90"/>
      <c r="T4" s="90"/>
      <c r="U4" s="90"/>
      <c r="V4" s="90"/>
      <c r="W4" s="90"/>
      <c r="X4" s="90"/>
      <c r="Y4" s="90"/>
      <c r="Z4" s="90"/>
      <c r="AA4" s="90"/>
      <c r="AB4" s="90"/>
      <c r="AC4" s="90"/>
      <c r="AD4" s="90"/>
      <c r="AE4" s="90"/>
      <c r="AF4" s="90"/>
      <c r="AG4" s="90"/>
      <c r="AH4" s="90"/>
      <c r="AI4" s="90"/>
      <c r="AJ4" s="90"/>
      <c r="AK4" s="90"/>
      <c r="AL4" s="90"/>
      <c r="AM4" s="90"/>
      <c r="AN4" s="90"/>
      <c r="AO4" s="90"/>
      <c r="AP4" s="90"/>
      <c r="AQ4" s="90"/>
      <c r="AR4" s="90"/>
      <c r="AS4" s="90"/>
      <c r="AT4" s="90"/>
      <c r="AU4" s="90"/>
      <c r="AV4" s="90"/>
      <c r="AW4" s="90"/>
      <c r="AX4" s="90"/>
      <c r="AY4" s="90"/>
      <c r="AZ4" s="90"/>
      <c r="BA4" s="90"/>
      <c r="BB4" s="90"/>
      <c r="BC4" s="90"/>
      <c r="BD4" s="90"/>
      <c r="BE4" s="90"/>
      <c r="BF4" s="90"/>
      <c r="BG4" s="90"/>
      <c r="BH4" s="90"/>
      <c r="BI4" s="90"/>
      <c r="BJ4" s="90"/>
      <c r="BK4" s="90"/>
      <c r="BL4" s="90"/>
      <c r="BM4" s="90"/>
      <c r="BN4" s="90"/>
      <c r="BO4" s="90"/>
      <c r="BP4" s="90"/>
      <c r="BQ4" s="90"/>
      <c r="BR4" s="90"/>
      <c r="BS4" s="90"/>
      <c r="BT4" s="90"/>
      <c r="BU4" s="90"/>
      <c r="BV4" s="90"/>
      <c r="BW4" s="90"/>
      <c r="BX4" s="90"/>
      <c r="BY4" s="90"/>
      <c r="BZ4" s="90"/>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91" t="str">
        <f>データ!H6</f>
        <v>愛媛県　今治市</v>
      </c>
      <c r="C6" s="91"/>
      <c r="D6" s="91"/>
      <c r="E6" s="91"/>
      <c r="F6" s="91"/>
      <c r="G6" s="91"/>
      <c r="H6" s="91"/>
      <c r="I6" s="91"/>
      <c r="J6" s="91"/>
      <c r="K6" s="91"/>
      <c r="L6" s="91"/>
      <c r="M6" s="91"/>
      <c r="N6" s="91"/>
      <c r="O6" s="91"/>
      <c r="P6" s="91"/>
      <c r="Q6" s="91"/>
      <c r="R6" s="91"/>
      <c r="S6" s="91"/>
      <c r="T6" s="91"/>
      <c r="U6" s="91"/>
      <c r="V6" s="91"/>
      <c r="W6" s="91"/>
      <c r="X6" s="91"/>
      <c r="Y6" s="91"/>
      <c r="Z6" s="91"/>
      <c r="AA6" s="91"/>
      <c r="AB6" s="91"/>
      <c r="AC6" s="91"/>
      <c r="AD6" s="92"/>
      <c r="AE6" s="92"/>
      <c r="AF6" s="92"/>
      <c r="AG6" s="92"/>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82" t="s">
        <v>1</v>
      </c>
      <c r="C7" s="83"/>
      <c r="D7" s="83"/>
      <c r="E7" s="83"/>
      <c r="F7" s="83"/>
      <c r="G7" s="83"/>
      <c r="H7" s="83"/>
      <c r="I7" s="82" t="s">
        <v>2</v>
      </c>
      <c r="J7" s="83"/>
      <c r="K7" s="83"/>
      <c r="L7" s="83"/>
      <c r="M7" s="83"/>
      <c r="N7" s="83"/>
      <c r="O7" s="84"/>
      <c r="P7" s="85" t="s">
        <v>3</v>
      </c>
      <c r="Q7" s="85"/>
      <c r="R7" s="85"/>
      <c r="S7" s="85"/>
      <c r="T7" s="85"/>
      <c r="U7" s="85"/>
      <c r="V7" s="85"/>
      <c r="W7" s="85" t="s">
        <v>4</v>
      </c>
      <c r="X7" s="85"/>
      <c r="Y7" s="85"/>
      <c r="Z7" s="85"/>
      <c r="AA7" s="85"/>
      <c r="AB7" s="85"/>
      <c r="AC7" s="85"/>
      <c r="AD7" s="85" t="s">
        <v>5</v>
      </c>
      <c r="AE7" s="85"/>
      <c r="AF7" s="85"/>
      <c r="AG7" s="85"/>
      <c r="AH7" s="85"/>
      <c r="AI7" s="85"/>
      <c r="AJ7" s="85"/>
      <c r="AK7" s="4"/>
      <c r="AL7" s="85" t="s">
        <v>6</v>
      </c>
      <c r="AM7" s="85"/>
      <c r="AN7" s="85"/>
      <c r="AO7" s="85"/>
      <c r="AP7" s="85"/>
      <c r="AQ7" s="85"/>
      <c r="AR7" s="85"/>
      <c r="AS7" s="85"/>
      <c r="AT7" s="82" t="s">
        <v>7</v>
      </c>
      <c r="AU7" s="83"/>
      <c r="AV7" s="83"/>
      <c r="AW7" s="83"/>
      <c r="AX7" s="83"/>
      <c r="AY7" s="83"/>
      <c r="AZ7" s="83"/>
      <c r="BA7" s="83"/>
      <c r="BB7" s="85" t="s">
        <v>8</v>
      </c>
      <c r="BC7" s="85"/>
      <c r="BD7" s="85"/>
      <c r="BE7" s="85"/>
      <c r="BF7" s="85"/>
      <c r="BG7" s="85"/>
      <c r="BH7" s="85"/>
      <c r="BI7" s="85"/>
      <c r="BJ7" s="3"/>
      <c r="BK7" s="3"/>
      <c r="BL7" s="5" t="s">
        <v>9</v>
      </c>
      <c r="BM7" s="6"/>
      <c r="BN7" s="6"/>
      <c r="BO7" s="6"/>
      <c r="BP7" s="6"/>
      <c r="BQ7" s="6"/>
      <c r="BR7" s="6"/>
      <c r="BS7" s="6"/>
      <c r="BT7" s="6"/>
      <c r="BU7" s="6"/>
      <c r="BV7" s="6"/>
      <c r="BW7" s="6"/>
      <c r="BX7" s="6"/>
      <c r="BY7" s="7"/>
    </row>
    <row r="8" spans="1:78" ht="18.75" customHeight="1" x14ac:dyDescent="0.15">
      <c r="A8" s="2"/>
      <c r="B8" s="86" t="str">
        <f>データ!$I$6</f>
        <v>法適用</v>
      </c>
      <c r="C8" s="87"/>
      <c r="D8" s="87"/>
      <c r="E8" s="87"/>
      <c r="F8" s="87"/>
      <c r="G8" s="87"/>
      <c r="H8" s="87"/>
      <c r="I8" s="86" t="str">
        <f>データ!$J$6</f>
        <v>水道事業</v>
      </c>
      <c r="J8" s="87"/>
      <c r="K8" s="87"/>
      <c r="L8" s="87"/>
      <c r="M8" s="87"/>
      <c r="N8" s="87"/>
      <c r="O8" s="88"/>
      <c r="P8" s="89" t="str">
        <f>データ!$K$6</f>
        <v>末端給水事業</v>
      </c>
      <c r="Q8" s="89"/>
      <c r="R8" s="89"/>
      <c r="S8" s="89"/>
      <c r="T8" s="89"/>
      <c r="U8" s="89"/>
      <c r="V8" s="89"/>
      <c r="W8" s="89" t="str">
        <f>データ!$L$6</f>
        <v>A2</v>
      </c>
      <c r="X8" s="89"/>
      <c r="Y8" s="89"/>
      <c r="Z8" s="89"/>
      <c r="AA8" s="89"/>
      <c r="AB8" s="89"/>
      <c r="AC8" s="89"/>
      <c r="AD8" s="89" t="str">
        <f>データ!$M$6</f>
        <v>非設置</v>
      </c>
      <c r="AE8" s="89"/>
      <c r="AF8" s="89"/>
      <c r="AG8" s="89"/>
      <c r="AH8" s="89"/>
      <c r="AI8" s="89"/>
      <c r="AJ8" s="89"/>
      <c r="AK8" s="4"/>
      <c r="AL8" s="77">
        <f>データ!$R$6</f>
        <v>160178</v>
      </c>
      <c r="AM8" s="77"/>
      <c r="AN8" s="77"/>
      <c r="AO8" s="77"/>
      <c r="AP8" s="77"/>
      <c r="AQ8" s="77"/>
      <c r="AR8" s="77"/>
      <c r="AS8" s="77"/>
      <c r="AT8" s="73">
        <f>データ!$S$6</f>
        <v>419.14</v>
      </c>
      <c r="AU8" s="74"/>
      <c r="AV8" s="74"/>
      <c r="AW8" s="74"/>
      <c r="AX8" s="74"/>
      <c r="AY8" s="74"/>
      <c r="AZ8" s="74"/>
      <c r="BA8" s="74"/>
      <c r="BB8" s="76">
        <f>データ!$T$6</f>
        <v>382.16</v>
      </c>
      <c r="BC8" s="76"/>
      <c r="BD8" s="76"/>
      <c r="BE8" s="76"/>
      <c r="BF8" s="76"/>
      <c r="BG8" s="76"/>
      <c r="BH8" s="76"/>
      <c r="BI8" s="76"/>
      <c r="BJ8" s="3"/>
      <c r="BK8" s="3"/>
      <c r="BL8" s="80" t="s">
        <v>10</v>
      </c>
      <c r="BM8" s="81"/>
      <c r="BN8" s="8" t="s">
        <v>11</v>
      </c>
      <c r="BO8" s="9"/>
      <c r="BP8" s="9"/>
      <c r="BQ8" s="9"/>
      <c r="BR8" s="9"/>
      <c r="BS8" s="9"/>
      <c r="BT8" s="9"/>
      <c r="BU8" s="9"/>
      <c r="BV8" s="9"/>
      <c r="BW8" s="9"/>
      <c r="BX8" s="9"/>
      <c r="BY8" s="10"/>
    </row>
    <row r="9" spans="1:78" ht="18.75" customHeight="1" x14ac:dyDescent="0.15">
      <c r="A9" s="2"/>
      <c r="B9" s="82" t="s">
        <v>12</v>
      </c>
      <c r="C9" s="83"/>
      <c r="D9" s="83"/>
      <c r="E9" s="83"/>
      <c r="F9" s="83"/>
      <c r="G9" s="83"/>
      <c r="H9" s="83"/>
      <c r="I9" s="82" t="s">
        <v>13</v>
      </c>
      <c r="J9" s="83"/>
      <c r="K9" s="83"/>
      <c r="L9" s="83"/>
      <c r="M9" s="83"/>
      <c r="N9" s="83"/>
      <c r="O9" s="84"/>
      <c r="P9" s="85" t="s">
        <v>14</v>
      </c>
      <c r="Q9" s="85"/>
      <c r="R9" s="85"/>
      <c r="S9" s="85"/>
      <c r="T9" s="85"/>
      <c r="U9" s="85"/>
      <c r="V9" s="85"/>
      <c r="W9" s="85" t="s">
        <v>15</v>
      </c>
      <c r="X9" s="85"/>
      <c r="Y9" s="85"/>
      <c r="Z9" s="85"/>
      <c r="AA9" s="85"/>
      <c r="AB9" s="85"/>
      <c r="AC9" s="85"/>
      <c r="AD9" s="2"/>
      <c r="AE9" s="2"/>
      <c r="AF9" s="2"/>
      <c r="AG9" s="2"/>
      <c r="AH9" s="4"/>
      <c r="AI9" s="4"/>
      <c r="AJ9" s="4"/>
      <c r="AK9" s="4"/>
      <c r="AL9" s="85" t="s">
        <v>16</v>
      </c>
      <c r="AM9" s="85"/>
      <c r="AN9" s="85"/>
      <c r="AO9" s="85"/>
      <c r="AP9" s="85"/>
      <c r="AQ9" s="85"/>
      <c r="AR9" s="85"/>
      <c r="AS9" s="85"/>
      <c r="AT9" s="82" t="s">
        <v>17</v>
      </c>
      <c r="AU9" s="83"/>
      <c r="AV9" s="83"/>
      <c r="AW9" s="83"/>
      <c r="AX9" s="83"/>
      <c r="AY9" s="83"/>
      <c r="AZ9" s="83"/>
      <c r="BA9" s="83"/>
      <c r="BB9" s="85" t="s">
        <v>18</v>
      </c>
      <c r="BC9" s="85"/>
      <c r="BD9" s="85"/>
      <c r="BE9" s="85"/>
      <c r="BF9" s="85"/>
      <c r="BG9" s="85"/>
      <c r="BH9" s="85"/>
      <c r="BI9" s="85"/>
      <c r="BJ9" s="3"/>
      <c r="BK9" s="3"/>
      <c r="BL9" s="71" t="s">
        <v>19</v>
      </c>
      <c r="BM9" s="72"/>
      <c r="BN9" s="11" t="s">
        <v>20</v>
      </c>
      <c r="BO9" s="12"/>
      <c r="BP9" s="12"/>
      <c r="BQ9" s="12"/>
      <c r="BR9" s="12"/>
      <c r="BS9" s="12"/>
      <c r="BT9" s="12"/>
      <c r="BU9" s="12"/>
      <c r="BV9" s="12"/>
      <c r="BW9" s="12"/>
      <c r="BX9" s="12"/>
      <c r="BY9" s="13"/>
    </row>
    <row r="10" spans="1:78" ht="18.75" customHeight="1" x14ac:dyDescent="0.15">
      <c r="A10" s="2"/>
      <c r="B10" s="73" t="str">
        <f>データ!$N$6</f>
        <v>-</v>
      </c>
      <c r="C10" s="74"/>
      <c r="D10" s="74"/>
      <c r="E10" s="74"/>
      <c r="F10" s="74"/>
      <c r="G10" s="74"/>
      <c r="H10" s="74"/>
      <c r="I10" s="73">
        <f>データ!$O$6</f>
        <v>74.38</v>
      </c>
      <c r="J10" s="74"/>
      <c r="K10" s="74"/>
      <c r="L10" s="74"/>
      <c r="M10" s="74"/>
      <c r="N10" s="74"/>
      <c r="O10" s="75"/>
      <c r="P10" s="76">
        <f>データ!$P$6</f>
        <v>96.85</v>
      </c>
      <c r="Q10" s="76"/>
      <c r="R10" s="76"/>
      <c r="S10" s="76"/>
      <c r="T10" s="76"/>
      <c r="U10" s="76"/>
      <c r="V10" s="76"/>
      <c r="W10" s="77">
        <f>データ!$Q$6</f>
        <v>2862</v>
      </c>
      <c r="X10" s="77"/>
      <c r="Y10" s="77"/>
      <c r="Z10" s="77"/>
      <c r="AA10" s="77"/>
      <c r="AB10" s="77"/>
      <c r="AC10" s="77"/>
      <c r="AD10" s="2"/>
      <c r="AE10" s="2"/>
      <c r="AF10" s="2"/>
      <c r="AG10" s="2"/>
      <c r="AH10" s="4"/>
      <c r="AI10" s="4"/>
      <c r="AJ10" s="4"/>
      <c r="AK10" s="4"/>
      <c r="AL10" s="77">
        <f>データ!$U$6</f>
        <v>154275</v>
      </c>
      <c r="AM10" s="77"/>
      <c r="AN10" s="77"/>
      <c r="AO10" s="77"/>
      <c r="AP10" s="77"/>
      <c r="AQ10" s="77"/>
      <c r="AR10" s="77"/>
      <c r="AS10" s="77"/>
      <c r="AT10" s="73">
        <f>データ!$V$6</f>
        <v>129.88999999999999</v>
      </c>
      <c r="AU10" s="74"/>
      <c r="AV10" s="74"/>
      <c r="AW10" s="74"/>
      <c r="AX10" s="74"/>
      <c r="AY10" s="74"/>
      <c r="AZ10" s="74"/>
      <c r="BA10" s="74"/>
      <c r="BB10" s="76">
        <f>データ!$W$6</f>
        <v>1187.74</v>
      </c>
      <c r="BC10" s="76"/>
      <c r="BD10" s="76"/>
      <c r="BE10" s="76"/>
      <c r="BF10" s="76"/>
      <c r="BG10" s="76"/>
      <c r="BH10" s="76"/>
      <c r="BI10" s="76"/>
      <c r="BJ10" s="2"/>
      <c r="BK10" s="2"/>
      <c r="BL10" s="78" t="s">
        <v>21</v>
      </c>
      <c r="BM10" s="79"/>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23</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24</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25</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65" t="s">
        <v>107</v>
      </c>
      <c r="BM16" s="66"/>
      <c r="BN16" s="66"/>
      <c r="BO16" s="66"/>
      <c r="BP16" s="66"/>
      <c r="BQ16" s="66"/>
      <c r="BR16" s="66"/>
      <c r="BS16" s="66"/>
      <c r="BT16" s="66"/>
      <c r="BU16" s="66"/>
      <c r="BV16" s="66"/>
      <c r="BW16" s="66"/>
      <c r="BX16" s="66"/>
      <c r="BY16" s="66"/>
      <c r="BZ16" s="67"/>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65"/>
      <c r="BM17" s="66"/>
      <c r="BN17" s="66"/>
      <c r="BO17" s="66"/>
      <c r="BP17" s="66"/>
      <c r="BQ17" s="66"/>
      <c r="BR17" s="66"/>
      <c r="BS17" s="66"/>
      <c r="BT17" s="66"/>
      <c r="BU17" s="66"/>
      <c r="BV17" s="66"/>
      <c r="BW17" s="66"/>
      <c r="BX17" s="66"/>
      <c r="BY17" s="66"/>
      <c r="BZ17" s="67"/>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65"/>
      <c r="BM18" s="66"/>
      <c r="BN18" s="66"/>
      <c r="BO18" s="66"/>
      <c r="BP18" s="66"/>
      <c r="BQ18" s="66"/>
      <c r="BR18" s="66"/>
      <c r="BS18" s="66"/>
      <c r="BT18" s="66"/>
      <c r="BU18" s="66"/>
      <c r="BV18" s="66"/>
      <c r="BW18" s="66"/>
      <c r="BX18" s="66"/>
      <c r="BY18" s="66"/>
      <c r="BZ18" s="67"/>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65"/>
      <c r="BM19" s="66"/>
      <c r="BN19" s="66"/>
      <c r="BO19" s="66"/>
      <c r="BP19" s="66"/>
      <c r="BQ19" s="66"/>
      <c r="BR19" s="66"/>
      <c r="BS19" s="66"/>
      <c r="BT19" s="66"/>
      <c r="BU19" s="66"/>
      <c r="BV19" s="66"/>
      <c r="BW19" s="66"/>
      <c r="BX19" s="66"/>
      <c r="BY19" s="66"/>
      <c r="BZ19" s="67"/>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65"/>
      <c r="BM20" s="66"/>
      <c r="BN20" s="66"/>
      <c r="BO20" s="66"/>
      <c r="BP20" s="66"/>
      <c r="BQ20" s="66"/>
      <c r="BR20" s="66"/>
      <c r="BS20" s="66"/>
      <c r="BT20" s="66"/>
      <c r="BU20" s="66"/>
      <c r="BV20" s="66"/>
      <c r="BW20" s="66"/>
      <c r="BX20" s="66"/>
      <c r="BY20" s="66"/>
      <c r="BZ20" s="67"/>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65"/>
      <c r="BM21" s="66"/>
      <c r="BN21" s="66"/>
      <c r="BO21" s="66"/>
      <c r="BP21" s="66"/>
      <c r="BQ21" s="66"/>
      <c r="BR21" s="66"/>
      <c r="BS21" s="66"/>
      <c r="BT21" s="66"/>
      <c r="BU21" s="66"/>
      <c r="BV21" s="66"/>
      <c r="BW21" s="66"/>
      <c r="BX21" s="66"/>
      <c r="BY21" s="66"/>
      <c r="BZ21" s="67"/>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65"/>
      <c r="BM22" s="66"/>
      <c r="BN22" s="66"/>
      <c r="BO22" s="66"/>
      <c r="BP22" s="66"/>
      <c r="BQ22" s="66"/>
      <c r="BR22" s="66"/>
      <c r="BS22" s="66"/>
      <c r="BT22" s="66"/>
      <c r="BU22" s="66"/>
      <c r="BV22" s="66"/>
      <c r="BW22" s="66"/>
      <c r="BX22" s="66"/>
      <c r="BY22" s="66"/>
      <c r="BZ22" s="67"/>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65"/>
      <c r="BM23" s="66"/>
      <c r="BN23" s="66"/>
      <c r="BO23" s="66"/>
      <c r="BP23" s="66"/>
      <c r="BQ23" s="66"/>
      <c r="BR23" s="66"/>
      <c r="BS23" s="66"/>
      <c r="BT23" s="66"/>
      <c r="BU23" s="66"/>
      <c r="BV23" s="66"/>
      <c r="BW23" s="66"/>
      <c r="BX23" s="66"/>
      <c r="BY23" s="66"/>
      <c r="BZ23" s="67"/>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65"/>
      <c r="BM24" s="66"/>
      <c r="BN24" s="66"/>
      <c r="BO24" s="66"/>
      <c r="BP24" s="66"/>
      <c r="BQ24" s="66"/>
      <c r="BR24" s="66"/>
      <c r="BS24" s="66"/>
      <c r="BT24" s="66"/>
      <c r="BU24" s="66"/>
      <c r="BV24" s="66"/>
      <c r="BW24" s="66"/>
      <c r="BX24" s="66"/>
      <c r="BY24" s="66"/>
      <c r="BZ24" s="67"/>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65"/>
      <c r="BM25" s="66"/>
      <c r="BN25" s="66"/>
      <c r="BO25" s="66"/>
      <c r="BP25" s="66"/>
      <c r="BQ25" s="66"/>
      <c r="BR25" s="66"/>
      <c r="BS25" s="66"/>
      <c r="BT25" s="66"/>
      <c r="BU25" s="66"/>
      <c r="BV25" s="66"/>
      <c r="BW25" s="66"/>
      <c r="BX25" s="66"/>
      <c r="BY25" s="66"/>
      <c r="BZ25" s="67"/>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65"/>
      <c r="BM26" s="66"/>
      <c r="BN26" s="66"/>
      <c r="BO26" s="66"/>
      <c r="BP26" s="66"/>
      <c r="BQ26" s="66"/>
      <c r="BR26" s="66"/>
      <c r="BS26" s="66"/>
      <c r="BT26" s="66"/>
      <c r="BU26" s="66"/>
      <c r="BV26" s="66"/>
      <c r="BW26" s="66"/>
      <c r="BX26" s="66"/>
      <c r="BY26" s="66"/>
      <c r="BZ26" s="67"/>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65"/>
      <c r="BM27" s="66"/>
      <c r="BN27" s="66"/>
      <c r="BO27" s="66"/>
      <c r="BP27" s="66"/>
      <c r="BQ27" s="66"/>
      <c r="BR27" s="66"/>
      <c r="BS27" s="66"/>
      <c r="BT27" s="66"/>
      <c r="BU27" s="66"/>
      <c r="BV27" s="66"/>
      <c r="BW27" s="66"/>
      <c r="BX27" s="66"/>
      <c r="BY27" s="66"/>
      <c r="BZ27" s="67"/>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65"/>
      <c r="BM28" s="66"/>
      <c r="BN28" s="66"/>
      <c r="BO28" s="66"/>
      <c r="BP28" s="66"/>
      <c r="BQ28" s="66"/>
      <c r="BR28" s="66"/>
      <c r="BS28" s="66"/>
      <c r="BT28" s="66"/>
      <c r="BU28" s="66"/>
      <c r="BV28" s="66"/>
      <c r="BW28" s="66"/>
      <c r="BX28" s="66"/>
      <c r="BY28" s="66"/>
      <c r="BZ28" s="67"/>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65"/>
      <c r="BM29" s="66"/>
      <c r="BN29" s="66"/>
      <c r="BO29" s="66"/>
      <c r="BP29" s="66"/>
      <c r="BQ29" s="66"/>
      <c r="BR29" s="66"/>
      <c r="BS29" s="66"/>
      <c r="BT29" s="66"/>
      <c r="BU29" s="66"/>
      <c r="BV29" s="66"/>
      <c r="BW29" s="66"/>
      <c r="BX29" s="66"/>
      <c r="BY29" s="66"/>
      <c r="BZ29" s="67"/>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65"/>
      <c r="BM30" s="66"/>
      <c r="BN30" s="66"/>
      <c r="BO30" s="66"/>
      <c r="BP30" s="66"/>
      <c r="BQ30" s="66"/>
      <c r="BR30" s="66"/>
      <c r="BS30" s="66"/>
      <c r="BT30" s="66"/>
      <c r="BU30" s="66"/>
      <c r="BV30" s="66"/>
      <c r="BW30" s="66"/>
      <c r="BX30" s="66"/>
      <c r="BY30" s="66"/>
      <c r="BZ30" s="67"/>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65"/>
      <c r="BM31" s="66"/>
      <c r="BN31" s="66"/>
      <c r="BO31" s="66"/>
      <c r="BP31" s="66"/>
      <c r="BQ31" s="66"/>
      <c r="BR31" s="66"/>
      <c r="BS31" s="66"/>
      <c r="BT31" s="66"/>
      <c r="BU31" s="66"/>
      <c r="BV31" s="66"/>
      <c r="BW31" s="66"/>
      <c r="BX31" s="66"/>
      <c r="BY31" s="66"/>
      <c r="BZ31" s="67"/>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65"/>
      <c r="BM32" s="66"/>
      <c r="BN32" s="66"/>
      <c r="BO32" s="66"/>
      <c r="BP32" s="66"/>
      <c r="BQ32" s="66"/>
      <c r="BR32" s="66"/>
      <c r="BS32" s="66"/>
      <c r="BT32" s="66"/>
      <c r="BU32" s="66"/>
      <c r="BV32" s="66"/>
      <c r="BW32" s="66"/>
      <c r="BX32" s="66"/>
      <c r="BY32" s="66"/>
      <c r="BZ32" s="67"/>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65"/>
      <c r="BM33" s="66"/>
      <c r="BN33" s="66"/>
      <c r="BO33" s="66"/>
      <c r="BP33" s="66"/>
      <c r="BQ33" s="66"/>
      <c r="BR33" s="66"/>
      <c r="BS33" s="66"/>
      <c r="BT33" s="66"/>
      <c r="BU33" s="66"/>
      <c r="BV33" s="66"/>
      <c r="BW33" s="66"/>
      <c r="BX33" s="66"/>
      <c r="BY33" s="66"/>
      <c r="BZ33" s="67"/>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5"/>
      <c r="BM34" s="66"/>
      <c r="BN34" s="66"/>
      <c r="BO34" s="66"/>
      <c r="BP34" s="66"/>
      <c r="BQ34" s="66"/>
      <c r="BR34" s="66"/>
      <c r="BS34" s="66"/>
      <c r="BT34" s="66"/>
      <c r="BU34" s="66"/>
      <c r="BV34" s="66"/>
      <c r="BW34" s="66"/>
      <c r="BX34" s="66"/>
      <c r="BY34" s="66"/>
      <c r="BZ34" s="67"/>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5"/>
      <c r="BM35" s="66"/>
      <c r="BN35" s="66"/>
      <c r="BO35" s="66"/>
      <c r="BP35" s="66"/>
      <c r="BQ35" s="66"/>
      <c r="BR35" s="66"/>
      <c r="BS35" s="66"/>
      <c r="BT35" s="66"/>
      <c r="BU35" s="66"/>
      <c r="BV35" s="66"/>
      <c r="BW35" s="66"/>
      <c r="BX35" s="66"/>
      <c r="BY35" s="66"/>
      <c r="BZ35" s="67"/>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65"/>
      <c r="BM36" s="66"/>
      <c r="BN36" s="66"/>
      <c r="BO36" s="66"/>
      <c r="BP36" s="66"/>
      <c r="BQ36" s="66"/>
      <c r="BR36" s="66"/>
      <c r="BS36" s="66"/>
      <c r="BT36" s="66"/>
      <c r="BU36" s="66"/>
      <c r="BV36" s="66"/>
      <c r="BW36" s="66"/>
      <c r="BX36" s="66"/>
      <c r="BY36" s="66"/>
      <c r="BZ36" s="67"/>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65"/>
      <c r="BM37" s="66"/>
      <c r="BN37" s="66"/>
      <c r="BO37" s="66"/>
      <c r="BP37" s="66"/>
      <c r="BQ37" s="66"/>
      <c r="BR37" s="66"/>
      <c r="BS37" s="66"/>
      <c r="BT37" s="66"/>
      <c r="BU37" s="66"/>
      <c r="BV37" s="66"/>
      <c r="BW37" s="66"/>
      <c r="BX37" s="66"/>
      <c r="BY37" s="66"/>
      <c r="BZ37" s="67"/>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65"/>
      <c r="BM38" s="66"/>
      <c r="BN38" s="66"/>
      <c r="BO38" s="66"/>
      <c r="BP38" s="66"/>
      <c r="BQ38" s="66"/>
      <c r="BR38" s="66"/>
      <c r="BS38" s="66"/>
      <c r="BT38" s="66"/>
      <c r="BU38" s="66"/>
      <c r="BV38" s="66"/>
      <c r="BW38" s="66"/>
      <c r="BX38" s="66"/>
      <c r="BY38" s="66"/>
      <c r="BZ38" s="67"/>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65"/>
      <c r="BM39" s="66"/>
      <c r="BN39" s="66"/>
      <c r="BO39" s="66"/>
      <c r="BP39" s="66"/>
      <c r="BQ39" s="66"/>
      <c r="BR39" s="66"/>
      <c r="BS39" s="66"/>
      <c r="BT39" s="66"/>
      <c r="BU39" s="66"/>
      <c r="BV39" s="66"/>
      <c r="BW39" s="66"/>
      <c r="BX39" s="66"/>
      <c r="BY39" s="66"/>
      <c r="BZ39" s="67"/>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65"/>
      <c r="BM40" s="66"/>
      <c r="BN40" s="66"/>
      <c r="BO40" s="66"/>
      <c r="BP40" s="66"/>
      <c r="BQ40" s="66"/>
      <c r="BR40" s="66"/>
      <c r="BS40" s="66"/>
      <c r="BT40" s="66"/>
      <c r="BU40" s="66"/>
      <c r="BV40" s="66"/>
      <c r="BW40" s="66"/>
      <c r="BX40" s="66"/>
      <c r="BY40" s="66"/>
      <c r="BZ40" s="67"/>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65"/>
      <c r="BM41" s="66"/>
      <c r="BN41" s="66"/>
      <c r="BO41" s="66"/>
      <c r="BP41" s="66"/>
      <c r="BQ41" s="66"/>
      <c r="BR41" s="66"/>
      <c r="BS41" s="66"/>
      <c r="BT41" s="66"/>
      <c r="BU41" s="66"/>
      <c r="BV41" s="66"/>
      <c r="BW41" s="66"/>
      <c r="BX41" s="66"/>
      <c r="BY41" s="66"/>
      <c r="BZ41" s="67"/>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65"/>
      <c r="BM42" s="66"/>
      <c r="BN42" s="66"/>
      <c r="BO42" s="66"/>
      <c r="BP42" s="66"/>
      <c r="BQ42" s="66"/>
      <c r="BR42" s="66"/>
      <c r="BS42" s="66"/>
      <c r="BT42" s="66"/>
      <c r="BU42" s="66"/>
      <c r="BV42" s="66"/>
      <c r="BW42" s="66"/>
      <c r="BX42" s="66"/>
      <c r="BY42" s="66"/>
      <c r="BZ42" s="67"/>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65"/>
      <c r="BM43" s="66"/>
      <c r="BN43" s="66"/>
      <c r="BO43" s="66"/>
      <c r="BP43" s="66"/>
      <c r="BQ43" s="66"/>
      <c r="BR43" s="66"/>
      <c r="BS43" s="66"/>
      <c r="BT43" s="66"/>
      <c r="BU43" s="66"/>
      <c r="BV43" s="66"/>
      <c r="BW43" s="66"/>
      <c r="BX43" s="66"/>
      <c r="BY43" s="66"/>
      <c r="BZ43" s="67"/>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68"/>
      <c r="BM44" s="69"/>
      <c r="BN44" s="69"/>
      <c r="BO44" s="69"/>
      <c r="BP44" s="69"/>
      <c r="BQ44" s="69"/>
      <c r="BR44" s="69"/>
      <c r="BS44" s="69"/>
      <c r="BT44" s="69"/>
      <c r="BU44" s="69"/>
      <c r="BV44" s="69"/>
      <c r="BW44" s="69"/>
      <c r="BX44" s="69"/>
      <c r="BY44" s="69"/>
      <c r="BZ44" s="70"/>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45" t="s">
        <v>26</v>
      </c>
      <c r="BM45" s="46"/>
      <c r="BN45" s="46"/>
      <c r="BO45" s="46"/>
      <c r="BP45" s="46"/>
      <c r="BQ45" s="46"/>
      <c r="BR45" s="46"/>
      <c r="BS45" s="46"/>
      <c r="BT45" s="46"/>
      <c r="BU45" s="46"/>
      <c r="BV45" s="46"/>
      <c r="BW45" s="46"/>
      <c r="BX45" s="46"/>
      <c r="BY45" s="46"/>
      <c r="BZ45" s="47"/>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48"/>
      <c r="BM46" s="49"/>
      <c r="BN46" s="49"/>
      <c r="BO46" s="49"/>
      <c r="BP46" s="49"/>
      <c r="BQ46" s="49"/>
      <c r="BR46" s="49"/>
      <c r="BS46" s="49"/>
      <c r="BT46" s="49"/>
      <c r="BU46" s="49"/>
      <c r="BV46" s="49"/>
      <c r="BW46" s="49"/>
      <c r="BX46" s="49"/>
      <c r="BY46" s="49"/>
      <c r="BZ46" s="50"/>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51" t="s">
        <v>105</v>
      </c>
      <c r="BM47" s="52"/>
      <c r="BN47" s="52"/>
      <c r="BO47" s="52"/>
      <c r="BP47" s="52"/>
      <c r="BQ47" s="52"/>
      <c r="BR47" s="52"/>
      <c r="BS47" s="52"/>
      <c r="BT47" s="52"/>
      <c r="BU47" s="52"/>
      <c r="BV47" s="52"/>
      <c r="BW47" s="52"/>
      <c r="BX47" s="52"/>
      <c r="BY47" s="52"/>
      <c r="BZ47" s="53"/>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51"/>
      <c r="BM48" s="52"/>
      <c r="BN48" s="52"/>
      <c r="BO48" s="52"/>
      <c r="BP48" s="52"/>
      <c r="BQ48" s="52"/>
      <c r="BR48" s="52"/>
      <c r="BS48" s="52"/>
      <c r="BT48" s="52"/>
      <c r="BU48" s="52"/>
      <c r="BV48" s="52"/>
      <c r="BW48" s="52"/>
      <c r="BX48" s="52"/>
      <c r="BY48" s="52"/>
      <c r="BZ48" s="53"/>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51"/>
      <c r="BM49" s="52"/>
      <c r="BN49" s="52"/>
      <c r="BO49" s="52"/>
      <c r="BP49" s="52"/>
      <c r="BQ49" s="52"/>
      <c r="BR49" s="52"/>
      <c r="BS49" s="52"/>
      <c r="BT49" s="52"/>
      <c r="BU49" s="52"/>
      <c r="BV49" s="52"/>
      <c r="BW49" s="52"/>
      <c r="BX49" s="52"/>
      <c r="BY49" s="52"/>
      <c r="BZ49" s="53"/>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51"/>
      <c r="BM50" s="52"/>
      <c r="BN50" s="52"/>
      <c r="BO50" s="52"/>
      <c r="BP50" s="52"/>
      <c r="BQ50" s="52"/>
      <c r="BR50" s="52"/>
      <c r="BS50" s="52"/>
      <c r="BT50" s="52"/>
      <c r="BU50" s="52"/>
      <c r="BV50" s="52"/>
      <c r="BW50" s="52"/>
      <c r="BX50" s="52"/>
      <c r="BY50" s="52"/>
      <c r="BZ50" s="53"/>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51"/>
      <c r="BM51" s="52"/>
      <c r="BN51" s="52"/>
      <c r="BO51" s="52"/>
      <c r="BP51" s="52"/>
      <c r="BQ51" s="52"/>
      <c r="BR51" s="52"/>
      <c r="BS51" s="52"/>
      <c r="BT51" s="52"/>
      <c r="BU51" s="52"/>
      <c r="BV51" s="52"/>
      <c r="BW51" s="52"/>
      <c r="BX51" s="52"/>
      <c r="BY51" s="52"/>
      <c r="BZ51" s="53"/>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51"/>
      <c r="BM52" s="52"/>
      <c r="BN52" s="52"/>
      <c r="BO52" s="52"/>
      <c r="BP52" s="52"/>
      <c r="BQ52" s="52"/>
      <c r="BR52" s="52"/>
      <c r="BS52" s="52"/>
      <c r="BT52" s="52"/>
      <c r="BU52" s="52"/>
      <c r="BV52" s="52"/>
      <c r="BW52" s="52"/>
      <c r="BX52" s="52"/>
      <c r="BY52" s="52"/>
      <c r="BZ52" s="53"/>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51"/>
      <c r="BM53" s="52"/>
      <c r="BN53" s="52"/>
      <c r="BO53" s="52"/>
      <c r="BP53" s="52"/>
      <c r="BQ53" s="52"/>
      <c r="BR53" s="52"/>
      <c r="BS53" s="52"/>
      <c r="BT53" s="52"/>
      <c r="BU53" s="52"/>
      <c r="BV53" s="52"/>
      <c r="BW53" s="52"/>
      <c r="BX53" s="52"/>
      <c r="BY53" s="52"/>
      <c r="BZ53" s="53"/>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51"/>
      <c r="BM54" s="52"/>
      <c r="BN54" s="52"/>
      <c r="BO54" s="52"/>
      <c r="BP54" s="52"/>
      <c r="BQ54" s="52"/>
      <c r="BR54" s="52"/>
      <c r="BS54" s="52"/>
      <c r="BT54" s="52"/>
      <c r="BU54" s="52"/>
      <c r="BV54" s="52"/>
      <c r="BW54" s="52"/>
      <c r="BX54" s="52"/>
      <c r="BY54" s="52"/>
      <c r="BZ54" s="53"/>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44"/>
      <c r="BL55" s="51"/>
      <c r="BM55" s="52"/>
      <c r="BN55" s="52"/>
      <c r="BO55" s="52"/>
      <c r="BP55" s="52"/>
      <c r="BQ55" s="52"/>
      <c r="BR55" s="52"/>
      <c r="BS55" s="52"/>
      <c r="BT55" s="52"/>
      <c r="BU55" s="52"/>
      <c r="BV55" s="52"/>
      <c r="BW55" s="52"/>
      <c r="BX55" s="52"/>
      <c r="BY55" s="52"/>
      <c r="BZ55" s="53"/>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1"/>
      <c r="BM56" s="52"/>
      <c r="BN56" s="52"/>
      <c r="BO56" s="52"/>
      <c r="BP56" s="52"/>
      <c r="BQ56" s="52"/>
      <c r="BR56" s="52"/>
      <c r="BS56" s="52"/>
      <c r="BT56" s="52"/>
      <c r="BU56" s="52"/>
      <c r="BV56" s="52"/>
      <c r="BW56" s="52"/>
      <c r="BX56" s="52"/>
      <c r="BY56" s="52"/>
      <c r="BZ56" s="53"/>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1"/>
      <c r="BM57" s="52"/>
      <c r="BN57" s="52"/>
      <c r="BO57" s="52"/>
      <c r="BP57" s="52"/>
      <c r="BQ57" s="52"/>
      <c r="BR57" s="52"/>
      <c r="BS57" s="52"/>
      <c r="BT57" s="52"/>
      <c r="BU57" s="52"/>
      <c r="BV57" s="52"/>
      <c r="BW57" s="52"/>
      <c r="BX57" s="52"/>
      <c r="BY57" s="52"/>
      <c r="BZ57" s="53"/>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1"/>
      <c r="BM58" s="52"/>
      <c r="BN58" s="52"/>
      <c r="BO58" s="52"/>
      <c r="BP58" s="52"/>
      <c r="BQ58" s="52"/>
      <c r="BR58" s="52"/>
      <c r="BS58" s="52"/>
      <c r="BT58" s="52"/>
      <c r="BU58" s="52"/>
      <c r="BV58" s="52"/>
      <c r="BW58" s="52"/>
      <c r="BX58" s="52"/>
      <c r="BY58" s="52"/>
      <c r="BZ58" s="53"/>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1"/>
      <c r="BM59" s="52"/>
      <c r="BN59" s="52"/>
      <c r="BO59" s="52"/>
      <c r="BP59" s="52"/>
      <c r="BQ59" s="52"/>
      <c r="BR59" s="52"/>
      <c r="BS59" s="52"/>
      <c r="BT59" s="52"/>
      <c r="BU59" s="52"/>
      <c r="BV59" s="52"/>
      <c r="BW59" s="52"/>
      <c r="BX59" s="52"/>
      <c r="BY59" s="52"/>
      <c r="BZ59" s="53"/>
    </row>
    <row r="60" spans="1:78" ht="13.5" customHeight="1" x14ac:dyDescent="0.15">
      <c r="A60" s="2"/>
      <c r="B60" s="62" t="s">
        <v>27</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51"/>
      <c r="BM60" s="52"/>
      <c r="BN60" s="52"/>
      <c r="BO60" s="52"/>
      <c r="BP60" s="52"/>
      <c r="BQ60" s="52"/>
      <c r="BR60" s="52"/>
      <c r="BS60" s="52"/>
      <c r="BT60" s="52"/>
      <c r="BU60" s="52"/>
      <c r="BV60" s="52"/>
      <c r="BW60" s="52"/>
      <c r="BX60" s="52"/>
      <c r="BY60" s="52"/>
      <c r="BZ60" s="53"/>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51"/>
      <c r="BM61" s="52"/>
      <c r="BN61" s="52"/>
      <c r="BO61" s="52"/>
      <c r="BP61" s="52"/>
      <c r="BQ61" s="52"/>
      <c r="BR61" s="52"/>
      <c r="BS61" s="52"/>
      <c r="BT61" s="52"/>
      <c r="BU61" s="52"/>
      <c r="BV61" s="52"/>
      <c r="BW61" s="52"/>
      <c r="BX61" s="52"/>
      <c r="BY61" s="52"/>
      <c r="BZ61" s="53"/>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51"/>
      <c r="BM62" s="52"/>
      <c r="BN62" s="52"/>
      <c r="BO62" s="52"/>
      <c r="BP62" s="52"/>
      <c r="BQ62" s="52"/>
      <c r="BR62" s="52"/>
      <c r="BS62" s="52"/>
      <c r="BT62" s="52"/>
      <c r="BU62" s="52"/>
      <c r="BV62" s="52"/>
      <c r="BW62" s="52"/>
      <c r="BX62" s="52"/>
      <c r="BY62" s="52"/>
      <c r="BZ62" s="53"/>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45" t="s">
        <v>28</v>
      </c>
      <c r="BM64" s="46"/>
      <c r="BN64" s="46"/>
      <c r="BO64" s="46"/>
      <c r="BP64" s="46"/>
      <c r="BQ64" s="46"/>
      <c r="BR64" s="46"/>
      <c r="BS64" s="46"/>
      <c r="BT64" s="46"/>
      <c r="BU64" s="46"/>
      <c r="BV64" s="46"/>
      <c r="BW64" s="46"/>
      <c r="BX64" s="46"/>
      <c r="BY64" s="46"/>
      <c r="BZ64" s="47"/>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48"/>
      <c r="BM65" s="49"/>
      <c r="BN65" s="49"/>
      <c r="BO65" s="49"/>
      <c r="BP65" s="49"/>
      <c r="BQ65" s="49"/>
      <c r="BR65" s="49"/>
      <c r="BS65" s="49"/>
      <c r="BT65" s="49"/>
      <c r="BU65" s="49"/>
      <c r="BV65" s="49"/>
      <c r="BW65" s="49"/>
      <c r="BX65" s="49"/>
      <c r="BY65" s="49"/>
      <c r="BZ65" s="50"/>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51" t="s">
        <v>106</v>
      </c>
      <c r="BM66" s="52"/>
      <c r="BN66" s="52"/>
      <c r="BO66" s="52"/>
      <c r="BP66" s="52"/>
      <c r="BQ66" s="52"/>
      <c r="BR66" s="52"/>
      <c r="BS66" s="52"/>
      <c r="BT66" s="52"/>
      <c r="BU66" s="52"/>
      <c r="BV66" s="52"/>
      <c r="BW66" s="52"/>
      <c r="BX66" s="52"/>
      <c r="BY66" s="52"/>
      <c r="BZ66" s="53"/>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51"/>
      <c r="BM67" s="52"/>
      <c r="BN67" s="52"/>
      <c r="BO67" s="52"/>
      <c r="BP67" s="52"/>
      <c r="BQ67" s="52"/>
      <c r="BR67" s="52"/>
      <c r="BS67" s="52"/>
      <c r="BT67" s="52"/>
      <c r="BU67" s="52"/>
      <c r="BV67" s="52"/>
      <c r="BW67" s="52"/>
      <c r="BX67" s="52"/>
      <c r="BY67" s="52"/>
      <c r="BZ67" s="53"/>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51"/>
      <c r="BM68" s="52"/>
      <c r="BN68" s="52"/>
      <c r="BO68" s="52"/>
      <c r="BP68" s="52"/>
      <c r="BQ68" s="52"/>
      <c r="BR68" s="52"/>
      <c r="BS68" s="52"/>
      <c r="BT68" s="52"/>
      <c r="BU68" s="52"/>
      <c r="BV68" s="52"/>
      <c r="BW68" s="52"/>
      <c r="BX68" s="52"/>
      <c r="BY68" s="52"/>
      <c r="BZ68" s="53"/>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51"/>
      <c r="BM69" s="52"/>
      <c r="BN69" s="52"/>
      <c r="BO69" s="52"/>
      <c r="BP69" s="52"/>
      <c r="BQ69" s="52"/>
      <c r="BR69" s="52"/>
      <c r="BS69" s="52"/>
      <c r="BT69" s="52"/>
      <c r="BU69" s="52"/>
      <c r="BV69" s="52"/>
      <c r="BW69" s="52"/>
      <c r="BX69" s="52"/>
      <c r="BY69" s="52"/>
      <c r="BZ69" s="53"/>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51"/>
      <c r="BM70" s="52"/>
      <c r="BN70" s="52"/>
      <c r="BO70" s="52"/>
      <c r="BP70" s="52"/>
      <c r="BQ70" s="52"/>
      <c r="BR70" s="52"/>
      <c r="BS70" s="52"/>
      <c r="BT70" s="52"/>
      <c r="BU70" s="52"/>
      <c r="BV70" s="52"/>
      <c r="BW70" s="52"/>
      <c r="BX70" s="52"/>
      <c r="BY70" s="52"/>
      <c r="BZ70" s="53"/>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51"/>
      <c r="BM71" s="52"/>
      <c r="BN71" s="52"/>
      <c r="BO71" s="52"/>
      <c r="BP71" s="52"/>
      <c r="BQ71" s="52"/>
      <c r="BR71" s="52"/>
      <c r="BS71" s="52"/>
      <c r="BT71" s="52"/>
      <c r="BU71" s="52"/>
      <c r="BV71" s="52"/>
      <c r="BW71" s="52"/>
      <c r="BX71" s="52"/>
      <c r="BY71" s="52"/>
      <c r="BZ71" s="53"/>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51"/>
      <c r="BM72" s="52"/>
      <c r="BN72" s="52"/>
      <c r="BO72" s="52"/>
      <c r="BP72" s="52"/>
      <c r="BQ72" s="52"/>
      <c r="BR72" s="52"/>
      <c r="BS72" s="52"/>
      <c r="BT72" s="52"/>
      <c r="BU72" s="52"/>
      <c r="BV72" s="52"/>
      <c r="BW72" s="52"/>
      <c r="BX72" s="52"/>
      <c r="BY72" s="52"/>
      <c r="BZ72" s="53"/>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51"/>
      <c r="BM73" s="52"/>
      <c r="BN73" s="52"/>
      <c r="BO73" s="52"/>
      <c r="BP73" s="52"/>
      <c r="BQ73" s="52"/>
      <c r="BR73" s="52"/>
      <c r="BS73" s="52"/>
      <c r="BT73" s="52"/>
      <c r="BU73" s="52"/>
      <c r="BV73" s="52"/>
      <c r="BW73" s="52"/>
      <c r="BX73" s="52"/>
      <c r="BY73" s="52"/>
      <c r="BZ73" s="53"/>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51"/>
      <c r="BM74" s="52"/>
      <c r="BN74" s="52"/>
      <c r="BO74" s="52"/>
      <c r="BP74" s="52"/>
      <c r="BQ74" s="52"/>
      <c r="BR74" s="52"/>
      <c r="BS74" s="52"/>
      <c r="BT74" s="52"/>
      <c r="BU74" s="52"/>
      <c r="BV74" s="52"/>
      <c r="BW74" s="52"/>
      <c r="BX74" s="52"/>
      <c r="BY74" s="52"/>
      <c r="BZ74" s="53"/>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51"/>
      <c r="BM75" s="52"/>
      <c r="BN75" s="52"/>
      <c r="BO75" s="52"/>
      <c r="BP75" s="52"/>
      <c r="BQ75" s="52"/>
      <c r="BR75" s="52"/>
      <c r="BS75" s="52"/>
      <c r="BT75" s="52"/>
      <c r="BU75" s="52"/>
      <c r="BV75" s="52"/>
      <c r="BW75" s="52"/>
      <c r="BX75" s="52"/>
      <c r="BY75" s="52"/>
      <c r="BZ75" s="53"/>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51"/>
      <c r="BM76" s="52"/>
      <c r="BN76" s="52"/>
      <c r="BO76" s="52"/>
      <c r="BP76" s="52"/>
      <c r="BQ76" s="52"/>
      <c r="BR76" s="52"/>
      <c r="BS76" s="52"/>
      <c r="BT76" s="52"/>
      <c r="BU76" s="52"/>
      <c r="BV76" s="52"/>
      <c r="BW76" s="52"/>
      <c r="BX76" s="52"/>
      <c r="BY76" s="52"/>
      <c r="BZ76" s="53"/>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51"/>
      <c r="BM77" s="52"/>
      <c r="BN77" s="52"/>
      <c r="BO77" s="52"/>
      <c r="BP77" s="52"/>
      <c r="BQ77" s="52"/>
      <c r="BR77" s="52"/>
      <c r="BS77" s="52"/>
      <c r="BT77" s="52"/>
      <c r="BU77" s="52"/>
      <c r="BV77" s="52"/>
      <c r="BW77" s="52"/>
      <c r="BX77" s="52"/>
      <c r="BY77" s="52"/>
      <c r="BZ77" s="53"/>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51"/>
      <c r="BM78" s="52"/>
      <c r="BN78" s="52"/>
      <c r="BO78" s="52"/>
      <c r="BP78" s="52"/>
      <c r="BQ78" s="52"/>
      <c r="BR78" s="52"/>
      <c r="BS78" s="52"/>
      <c r="BT78" s="52"/>
      <c r="BU78" s="52"/>
      <c r="BV78" s="52"/>
      <c r="BW78" s="52"/>
      <c r="BX78" s="52"/>
      <c r="BY78" s="52"/>
      <c r="BZ78" s="53"/>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51"/>
      <c r="BM79" s="52"/>
      <c r="BN79" s="52"/>
      <c r="BO79" s="52"/>
      <c r="BP79" s="52"/>
      <c r="BQ79" s="52"/>
      <c r="BR79" s="52"/>
      <c r="BS79" s="52"/>
      <c r="BT79" s="52"/>
      <c r="BU79" s="52"/>
      <c r="BV79" s="52"/>
      <c r="BW79" s="52"/>
      <c r="BX79" s="52"/>
      <c r="BY79" s="52"/>
      <c r="BZ79" s="53"/>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51"/>
      <c r="BM80" s="52"/>
      <c r="BN80" s="52"/>
      <c r="BO80" s="52"/>
      <c r="BP80" s="52"/>
      <c r="BQ80" s="52"/>
      <c r="BR80" s="52"/>
      <c r="BS80" s="52"/>
      <c r="BT80" s="52"/>
      <c r="BU80" s="52"/>
      <c r="BV80" s="52"/>
      <c r="BW80" s="52"/>
      <c r="BX80" s="52"/>
      <c r="BY80" s="52"/>
      <c r="BZ80" s="53"/>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51"/>
      <c r="BM81" s="52"/>
      <c r="BN81" s="52"/>
      <c r="BO81" s="52"/>
      <c r="BP81" s="52"/>
      <c r="BQ81" s="52"/>
      <c r="BR81" s="52"/>
      <c r="BS81" s="52"/>
      <c r="BT81" s="52"/>
      <c r="BU81" s="52"/>
      <c r="BV81" s="52"/>
      <c r="BW81" s="52"/>
      <c r="BX81" s="52"/>
      <c r="BY81" s="52"/>
      <c r="BZ81" s="53"/>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4"/>
      <c r="BM82" s="55"/>
      <c r="BN82" s="55"/>
      <c r="BO82" s="55"/>
      <c r="BP82" s="55"/>
      <c r="BQ82" s="55"/>
      <c r="BR82" s="55"/>
      <c r="BS82" s="55"/>
      <c r="BT82" s="55"/>
      <c r="BU82" s="55"/>
      <c r="BV82" s="55"/>
      <c r="BW82" s="55"/>
      <c r="BX82" s="55"/>
      <c r="BY82" s="55"/>
      <c r="BZ82" s="56"/>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8/EDnQSRhVUcol52BvcvH8jneQqjtXFbGGi7452SogZDf4L1S8VWYtRwQ/p2BZ2VhmEijk7vrIBB7uqel2lg==" saltValue="ponsO+UksDRar0mArugIkg=="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94" t="s">
        <v>50</v>
      </c>
      <c r="I3" s="95"/>
      <c r="J3" s="95"/>
      <c r="K3" s="95"/>
      <c r="L3" s="95"/>
      <c r="M3" s="95"/>
      <c r="N3" s="95"/>
      <c r="O3" s="95"/>
      <c r="P3" s="95"/>
      <c r="Q3" s="95"/>
      <c r="R3" s="95"/>
      <c r="S3" s="95"/>
      <c r="T3" s="95"/>
      <c r="U3" s="95"/>
      <c r="V3" s="95"/>
      <c r="W3" s="96"/>
      <c r="X3" s="100" t="s">
        <v>51</v>
      </c>
      <c r="Y3" s="93"/>
      <c r="Z3" s="93"/>
      <c r="AA3" s="93"/>
      <c r="AB3" s="93"/>
      <c r="AC3" s="93"/>
      <c r="AD3" s="93"/>
      <c r="AE3" s="93"/>
      <c r="AF3" s="93"/>
      <c r="AG3" s="93"/>
      <c r="AH3" s="93"/>
      <c r="AI3" s="93"/>
      <c r="AJ3" s="93"/>
      <c r="AK3" s="93"/>
      <c r="AL3" s="93"/>
      <c r="AM3" s="93"/>
      <c r="AN3" s="93"/>
      <c r="AO3" s="93"/>
      <c r="AP3" s="93"/>
      <c r="AQ3" s="93"/>
      <c r="AR3" s="93"/>
      <c r="AS3" s="93"/>
      <c r="AT3" s="93"/>
      <c r="AU3" s="93"/>
      <c r="AV3" s="93"/>
      <c r="AW3" s="93"/>
      <c r="AX3" s="93"/>
      <c r="AY3" s="93"/>
      <c r="AZ3" s="93"/>
      <c r="BA3" s="93"/>
      <c r="BB3" s="93"/>
      <c r="BC3" s="93"/>
      <c r="BD3" s="93"/>
      <c r="BE3" s="93"/>
      <c r="BF3" s="93"/>
      <c r="BG3" s="93"/>
      <c r="BH3" s="93"/>
      <c r="BI3" s="93"/>
      <c r="BJ3" s="93"/>
      <c r="BK3" s="93"/>
      <c r="BL3" s="93"/>
      <c r="BM3" s="93"/>
      <c r="BN3" s="93"/>
      <c r="BO3" s="93"/>
      <c r="BP3" s="93"/>
      <c r="BQ3" s="93"/>
      <c r="BR3" s="93"/>
      <c r="BS3" s="93"/>
      <c r="BT3" s="93"/>
      <c r="BU3" s="93"/>
      <c r="BV3" s="93"/>
      <c r="BW3" s="93"/>
      <c r="BX3" s="93"/>
      <c r="BY3" s="93"/>
      <c r="BZ3" s="93"/>
      <c r="CA3" s="93"/>
      <c r="CB3" s="93"/>
      <c r="CC3" s="93"/>
      <c r="CD3" s="93"/>
      <c r="CE3" s="93"/>
      <c r="CF3" s="93"/>
      <c r="CG3" s="93"/>
      <c r="CH3" s="93"/>
      <c r="CI3" s="93"/>
      <c r="CJ3" s="93"/>
      <c r="CK3" s="93"/>
      <c r="CL3" s="93"/>
      <c r="CM3" s="93"/>
      <c r="CN3" s="93"/>
      <c r="CO3" s="93"/>
      <c r="CP3" s="93"/>
      <c r="CQ3" s="93"/>
      <c r="CR3" s="93"/>
      <c r="CS3" s="93"/>
      <c r="CT3" s="93"/>
      <c r="CU3" s="93"/>
      <c r="CV3" s="93"/>
      <c r="CW3" s="93"/>
      <c r="CX3" s="93"/>
      <c r="CY3" s="93"/>
      <c r="CZ3" s="93"/>
      <c r="DA3" s="93"/>
      <c r="DB3" s="93"/>
      <c r="DC3" s="93"/>
      <c r="DD3" s="93"/>
      <c r="DE3" s="93"/>
      <c r="DF3" s="93"/>
      <c r="DG3" s="93"/>
      <c r="DH3" s="93" t="s">
        <v>52</v>
      </c>
      <c r="DI3" s="93"/>
      <c r="DJ3" s="93"/>
      <c r="DK3" s="93"/>
      <c r="DL3" s="93"/>
      <c r="DM3" s="93"/>
      <c r="DN3" s="93"/>
      <c r="DO3" s="93"/>
      <c r="DP3" s="93"/>
      <c r="DQ3" s="93"/>
      <c r="DR3" s="93"/>
      <c r="DS3" s="93"/>
      <c r="DT3" s="93"/>
      <c r="DU3" s="93"/>
      <c r="DV3" s="93"/>
      <c r="DW3" s="93"/>
      <c r="DX3" s="93"/>
      <c r="DY3" s="93"/>
      <c r="DZ3" s="93"/>
      <c r="EA3" s="93"/>
      <c r="EB3" s="93"/>
      <c r="EC3" s="93"/>
      <c r="ED3" s="93"/>
      <c r="EE3" s="93"/>
      <c r="EF3" s="93"/>
      <c r="EG3" s="93"/>
      <c r="EH3" s="93"/>
      <c r="EI3" s="93"/>
      <c r="EJ3" s="93"/>
      <c r="EK3" s="93"/>
      <c r="EL3" s="93"/>
      <c r="EM3" s="93"/>
      <c r="EN3" s="93"/>
    </row>
    <row r="4" spans="1:144" x14ac:dyDescent="0.15">
      <c r="A4" s="29" t="s">
        <v>53</v>
      </c>
      <c r="B4" s="31"/>
      <c r="C4" s="31"/>
      <c r="D4" s="31"/>
      <c r="E4" s="31"/>
      <c r="F4" s="31"/>
      <c r="G4" s="31"/>
      <c r="H4" s="97"/>
      <c r="I4" s="98"/>
      <c r="J4" s="98"/>
      <c r="K4" s="98"/>
      <c r="L4" s="98"/>
      <c r="M4" s="98"/>
      <c r="N4" s="98"/>
      <c r="O4" s="98"/>
      <c r="P4" s="98"/>
      <c r="Q4" s="98"/>
      <c r="R4" s="98"/>
      <c r="S4" s="98"/>
      <c r="T4" s="98"/>
      <c r="U4" s="98"/>
      <c r="V4" s="98"/>
      <c r="W4" s="99"/>
      <c r="X4" s="93" t="s">
        <v>54</v>
      </c>
      <c r="Y4" s="93"/>
      <c r="Z4" s="93"/>
      <c r="AA4" s="93"/>
      <c r="AB4" s="93"/>
      <c r="AC4" s="93"/>
      <c r="AD4" s="93"/>
      <c r="AE4" s="93"/>
      <c r="AF4" s="93"/>
      <c r="AG4" s="93"/>
      <c r="AH4" s="93"/>
      <c r="AI4" s="93" t="s">
        <v>55</v>
      </c>
      <c r="AJ4" s="93"/>
      <c r="AK4" s="93"/>
      <c r="AL4" s="93"/>
      <c r="AM4" s="93"/>
      <c r="AN4" s="93"/>
      <c r="AO4" s="93"/>
      <c r="AP4" s="93"/>
      <c r="AQ4" s="93"/>
      <c r="AR4" s="93"/>
      <c r="AS4" s="93"/>
      <c r="AT4" s="93" t="s">
        <v>56</v>
      </c>
      <c r="AU4" s="93"/>
      <c r="AV4" s="93"/>
      <c r="AW4" s="93"/>
      <c r="AX4" s="93"/>
      <c r="AY4" s="93"/>
      <c r="AZ4" s="93"/>
      <c r="BA4" s="93"/>
      <c r="BB4" s="93"/>
      <c r="BC4" s="93"/>
      <c r="BD4" s="93"/>
      <c r="BE4" s="93" t="s">
        <v>57</v>
      </c>
      <c r="BF4" s="93"/>
      <c r="BG4" s="93"/>
      <c r="BH4" s="93"/>
      <c r="BI4" s="93"/>
      <c r="BJ4" s="93"/>
      <c r="BK4" s="93"/>
      <c r="BL4" s="93"/>
      <c r="BM4" s="93"/>
      <c r="BN4" s="93"/>
      <c r="BO4" s="93"/>
      <c r="BP4" s="93" t="s">
        <v>58</v>
      </c>
      <c r="BQ4" s="93"/>
      <c r="BR4" s="93"/>
      <c r="BS4" s="93"/>
      <c r="BT4" s="93"/>
      <c r="BU4" s="93"/>
      <c r="BV4" s="93"/>
      <c r="BW4" s="93"/>
      <c r="BX4" s="93"/>
      <c r="BY4" s="93"/>
      <c r="BZ4" s="93"/>
      <c r="CA4" s="93" t="s">
        <v>59</v>
      </c>
      <c r="CB4" s="93"/>
      <c r="CC4" s="93"/>
      <c r="CD4" s="93"/>
      <c r="CE4" s="93"/>
      <c r="CF4" s="93"/>
      <c r="CG4" s="93"/>
      <c r="CH4" s="93"/>
      <c r="CI4" s="93"/>
      <c r="CJ4" s="93"/>
      <c r="CK4" s="93"/>
      <c r="CL4" s="93" t="s">
        <v>60</v>
      </c>
      <c r="CM4" s="93"/>
      <c r="CN4" s="93"/>
      <c r="CO4" s="93"/>
      <c r="CP4" s="93"/>
      <c r="CQ4" s="93"/>
      <c r="CR4" s="93"/>
      <c r="CS4" s="93"/>
      <c r="CT4" s="93"/>
      <c r="CU4" s="93"/>
      <c r="CV4" s="93"/>
      <c r="CW4" s="93" t="s">
        <v>61</v>
      </c>
      <c r="CX4" s="93"/>
      <c r="CY4" s="93"/>
      <c r="CZ4" s="93"/>
      <c r="DA4" s="93"/>
      <c r="DB4" s="93"/>
      <c r="DC4" s="93"/>
      <c r="DD4" s="93"/>
      <c r="DE4" s="93"/>
      <c r="DF4" s="93"/>
      <c r="DG4" s="93"/>
      <c r="DH4" s="93" t="s">
        <v>62</v>
      </c>
      <c r="DI4" s="93"/>
      <c r="DJ4" s="93"/>
      <c r="DK4" s="93"/>
      <c r="DL4" s="93"/>
      <c r="DM4" s="93"/>
      <c r="DN4" s="93"/>
      <c r="DO4" s="93"/>
      <c r="DP4" s="93"/>
      <c r="DQ4" s="93"/>
      <c r="DR4" s="93"/>
      <c r="DS4" s="93" t="s">
        <v>63</v>
      </c>
      <c r="DT4" s="93"/>
      <c r="DU4" s="93"/>
      <c r="DV4" s="93"/>
      <c r="DW4" s="93"/>
      <c r="DX4" s="93"/>
      <c r="DY4" s="93"/>
      <c r="DZ4" s="93"/>
      <c r="EA4" s="93"/>
      <c r="EB4" s="93"/>
      <c r="EC4" s="93"/>
      <c r="ED4" s="93" t="s">
        <v>64</v>
      </c>
      <c r="EE4" s="93"/>
      <c r="EF4" s="93"/>
      <c r="EG4" s="93"/>
      <c r="EH4" s="93"/>
      <c r="EI4" s="93"/>
      <c r="EJ4" s="93"/>
      <c r="EK4" s="93"/>
      <c r="EL4" s="93"/>
      <c r="EM4" s="93"/>
      <c r="EN4" s="93"/>
    </row>
    <row r="5" spans="1:144" x14ac:dyDescent="0.15">
      <c r="A5" s="29" t="s">
        <v>65</v>
      </c>
      <c r="B5" s="32"/>
      <c r="C5" s="32"/>
      <c r="D5" s="32"/>
      <c r="E5" s="32"/>
      <c r="F5" s="32"/>
      <c r="G5" s="32"/>
      <c r="H5" s="33" t="s">
        <v>66</v>
      </c>
      <c r="I5" s="33" t="s">
        <v>67</v>
      </c>
      <c r="J5" s="33" t="s">
        <v>68</v>
      </c>
      <c r="K5" s="33" t="s">
        <v>69</v>
      </c>
      <c r="L5" s="33" t="s">
        <v>70</v>
      </c>
      <c r="M5" s="33" t="s">
        <v>5</v>
      </c>
      <c r="N5" s="33" t="s">
        <v>71</v>
      </c>
      <c r="O5" s="33" t="s">
        <v>72</v>
      </c>
      <c r="P5" s="33" t="s">
        <v>73</v>
      </c>
      <c r="Q5" s="33" t="s">
        <v>74</v>
      </c>
      <c r="R5" s="33" t="s">
        <v>75</v>
      </c>
      <c r="S5" s="33" t="s">
        <v>76</v>
      </c>
      <c r="T5" s="33" t="s">
        <v>77</v>
      </c>
      <c r="U5" s="33" t="s">
        <v>78</v>
      </c>
      <c r="V5" s="33" t="s">
        <v>79</v>
      </c>
      <c r="W5" s="33" t="s">
        <v>80</v>
      </c>
      <c r="X5" s="33" t="s">
        <v>81</v>
      </c>
      <c r="Y5" s="33" t="s">
        <v>82</v>
      </c>
      <c r="Z5" s="33" t="s">
        <v>83</v>
      </c>
      <c r="AA5" s="33" t="s">
        <v>84</v>
      </c>
      <c r="AB5" s="33" t="s">
        <v>85</v>
      </c>
      <c r="AC5" s="33" t="s">
        <v>86</v>
      </c>
      <c r="AD5" s="33" t="s">
        <v>87</v>
      </c>
      <c r="AE5" s="33" t="s">
        <v>88</v>
      </c>
      <c r="AF5" s="33" t="s">
        <v>89</v>
      </c>
      <c r="AG5" s="33" t="s">
        <v>90</v>
      </c>
      <c r="AH5" s="33" t="s">
        <v>29</v>
      </c>
      <c r="AI5" s="33" t="s">
        <v>81</v>
      </c>
      <c r="AJ5" s="33" t="s">
        <v>82</v>
      </c>
      <c r="AK5" s="33" t="s">
        <v>83</v>
      </c>
      <c r="AL5" s="33" t="s">
        <v>84</v>
      </c>
      <c r="AM5" s="33" t="s">
        <v>85</v>
      </c>
      <c r="AN5" s="33" t="s">
        <v>86</v>
      </c>
      <c r="AO5" s="33" t="s">
        <v>87</v>
      </c>
      <c r="AP5" s="33" t="s">
        <v>88</v>
      </c>
      <c r="AQ5" s="33" t="s">
        <v>89</v>
      </c>
      <c r="AR5" s="33" t="s">
        <v>90</v>
      </c>
      <c r="AS5" s="33" t="s">
        <v>91</v>
      </c>
      <c r="AT5" s="33" t="s">
        <v>81</v>
      </c>
      <c r="AU5" s="33" t="s">
        <v>82</v>
      </c>
      <c r="AV5" s="33" t="s">
        <v>83</v>
      </c>
      <c r="AW5" s="33" t="s">
        <v>84</v>
      </c>
      <c r="AX5" s="33" t="s">
        <v>85</v>
      </c>
      <c r="AY5" s="33" t="s">
        <v>86</v>
      </c>
      <c r="AZ5" s="33" t="s">
        <v>87</v>
      </c>
      <c r="BA5" s="33" t="s">
        <v>88</v>
      </c>
      <c r="BB5" s="33" t="s">
        <v>89</v>
      </c>
      <c r="BC5" s="33" t="s">
        <v>90</v>
      </c>
      <c r="BD5" s="33" t="s">
        <v>91</v>
      </c>
      <c r="BE5" s="33" t="s">
        <v>81</v>
      </c>
      <c r="BF5" s="33" t="s">
        <v>82</v>
      </c>
      <c r="BG5" s="33" t="s">
        <v>83</v>
      </c>
      <c r="BH5" s="33" t="s">
        <v>84</v>
      </c>
      <c r="BI5" s="33" t="s">
        <v>85</v>
      </c>
      <c r="BJ5" s="33" t="s">
        <v>86</v>
      </c>
      <c r="BK5" s="33" t="s">
        <v>87</v>
      </c>
      <c r="BL5" s="33" t="s">
        <v>88</v>
      </c>
      <c r="BM5" s="33" t="s">
        <v>89</v>
      </c>
      <c r="BN5" s="33" t="s">
        <v>90</v>
      </c>
      <c r="BO5" s="33" t="s">
        <v>91</v>
      </c>
      <c r="BP5" s="33" t="s">
        <v>81</v>
      </c>
      <c r="BQ5" s="33" t="s">
        <v>82</v>
      </c>
      <c r="BR5" s="33" t="s">
        <v>83</v>
      </c>
      <c r="BS5" s="33" t="s">
        <v>84</v>
      </c>
      <c r="BT5" s="33" t="s">
        <v>85</v>
      </c>
      <c r="BU5" s="33" t="s">
        <v>86</v>
      </c>
      <c r="BV5" s="33" t="s">
        <v>87</v>
      </c>
      <c r="BW5" s="33" t="s">
        <v>88</v>
      </c>
      <c r="BX5" s="33" t="s">
        <v>89</v>
      </c>
      <c r="BY5" s="33" t="s">
        <v>90</v>
      </c>
      <c r="BZ5" s="33" t="s">
        <v>91</v>
      </c>
      <c r="CA5" s="33" t="s">
        <v>81</v>
      </c>
      <c r="CB5" s="33" t="s">
        <v>82</v>
      </c>
      <c r="CC5" s="33" t="s">
        <v>83</v>
      </c>
      <c r="CD5" s="33" t="s">
        <v>84</v>
      </c>
      <c r="CE5" s="33" t="s">
        <v>85</v>
      </c>
      <c r="CF5" s="33" t="s">
        <v>86</v>
      </c>
      <c r="CG5" s="33" t="s">
        <v>87</v>
      </c>
      <c r="CH5" s="33" t="s">
        <v>88</v>
      </c>
      <c r="CI5" s="33" t="s">
        <v>89</v>
      </c>
      <c r="CJ5" s="33" t="s">
        <v>90</v>
      </c>
      <c r="CK5" s="33" t="s">
        <v>91</v>
      </c>
      <c r="CL5" s="33" t="s">
        <v>81</v>
      </c>
      <c r="CM5" s="33" t="s">
        <v>82</v>
      </c>
      <c r="CN5" s="33" t="s">
        <v>83</v>
      </c>
      <c r="CO5" s="33" t="s">
        <v>84</v>
      </c>
      <c r="CP5" s="33" t="s">
        <v>85</v>
      </c>
      <c r="CQ5" s="33" t="s">
        <v>86</v>
      </c>
      <c r="CR5" s="33" t="s">
        <v>87</v>
      </c>
      <c r="CS5" s="33" t="s">
        <v>88</v>
      </c>
      <c r="CT5" s="33" t="s">
        <v>89</v>
      </c>
      <c r="CU5" s="33" t="s">
        <v>90</v>
      </c>
      <c r="CV5" s="33" t="s">
        <v>91</v>
      </c>
      <c r="CW5" s="33" t="s">
        <v>81</v>
      </c>
      <c r="CX5" s="33" t="s">
        <v>82</v>
      </c>
      <c r="CY5" s="33" t="s">
        <v>83</v>
      </c>
      <c r="CZ5" s="33" t="s">
        <v>84</v>
      </c>
      <c r="DA5" s="33" t="s">
        <v>85</v>
      </c>
      <c r="DB5" s="33" t="s">
        <v>86</v>
      </c>
      <c r="DC5" s="33" t="s">
        <v>87</v>
      </c>
      <c r="DD5" s="33" t="s">
        <v>88</v>
      </c>
      <c r="DE5" s="33" t="s">
        <v>89</v>
      </c>
      <c r="DF5" s="33" t="s">
        <v>90</v>
      </c>
      <c r="DG5" s="33" t="s">
        <v>91</v>
      </c>
      <c r="DH5" s="33" t="s">
        <v>81</v>
      </c>
      <c r="DI5" s="33" t="s">
        <v>82</v>
      </c>
      <c r="DJ5" s="33" t="s">
        <v>83</v>
      </c>
      <c r="DK5" s="33" t="s">
        <v>84</v>
      </c>
      <c r="DL5" s="33" t="s">
        <v>85</v>
      </c>
      <c r="DM5" s="33" t="s">
        <v>86</v>
      </c>
      <c r="DN5" s="33" t="s">
        <v>87</v>
      </c>
      <c r="DO5" s="33" t="s">
        <v>88</v>
      </c>
      <c r="DP5" s="33" t="s">
        <v>89</v>
      </c>
      <c r="DQ5" s="33" t="s">
        <v>90</v>
      </c>
      <c r="DR5" s="33" t="s">
        <v>91</v>
      </c>
      <c r="DS5" s="33" t="s">
        <v>81</v>
      </c>
      <c r="DT5" s="33" t="s">
        <v>82</v>
      </c>
      <c r="DU5" s="33" t="s">
        <v>83</v>
      </c>
      <c r="DV5" s="33" t="s">
        <v>84</v>
      </c>
      <c r="DW5" s="33" t="s">
        <v>85</v>
      </c>
      <c r="DX5" s="33" t="s">
        <v>86</v>
      </c>
      <c r="DY5" s="33" t="s">
        <v>87</v>
      </c>
      <c r="DZ5" s="33" t="s">
        <v>88</v>
      </c>
      <c r="EA5" s="33" t="s">
        <v>89</v>
      </c>
      <c r="EB5" s="33" t="s">
        <v>90</v>
      </c>
      <c r="EC5" s="33" t="s">
        <v>91</v>
      </c>
      <c r="ED5" s="33" t="s">
        <v>81</v>
      </c>
      <c r="EE5" s="33" t="s">
        <v>82</v>
      </c>
      <c r="EF5" s="33" t="s">
        <v>83</v>
      </c>
      <c r="EG5" s="33" t="s">
        <v>84</v>
      </c>
      <c r="EH5" s="33" t="s">
        <v>85</v>
      </c>
      <c r="EI5" s="33" t="s">
        <v>86</v>
      </c>
      <c r="EJ5" s="33" t="s">
        <v>87</v>
      </c>
      <c r="EK5" s="33" t="s">
        <v>88</v>
      </c>
      <c r="EL5" s="33" t="s">
        <v>89</v>
      </c>
      <c r="EM5" s="33" t="s">
        <v>90</v>
      </c>
      <c r="EN5" s="33" t="s">
        <v>91</v>
      </c>
    </row>
    <row r="6" spans="1:144" s="37" customFormat="1" x14ac:dyDescent="0.15">
      <c r="A6" s="29" t="s">
        <v>92</v>
      </c>
      <c r="B6" s="34">
        <f>B7</f>
        <v>2018</v>
      </c>
      <c r="C6" s="34">
        <f t="shared" ref="C6:W6" si="3">C7</f>
        <v>382027</v>
      </c>
      <c r="D6" s="34">
        <f t="shared" si="3"/>
        <v>46</v>
      </c>
      <c r="E6" s="34">
        <f t="shared" si="3"/>
        <v>1</v>
      </c>
      <c r="F6" s="34">
        <f t="shared" si="3"/>
        <v>0</v>
      </c>
      <c r="G6" s="34">
        <f t="shared" si="3"/>
        <v>1</v>
      </c>
      <c r="H6" s="34" t="str">
        <f t="shared" si="3"/>
        <v>愛媛県　今治市</v>
      </c>
      <c r="I6" s="34" t="str">
        <f t="shared" si="3"/>
        <v>法適用</v>
      </c>
      <c r="J6" s="34" t="str">
        <f t="shared" si="3"/>
        <v>水道事業</v>
      </c>
      <c r="K6" s="34" t="str">
        <f t="shared" si="3"/>
        <v>末端給水事業</v>
      </c>
      <c r="L6" s="34" t="str">
        <f t="shared" si="3"/>
        <v>A2</v>
      </c>
      <c r="M6" s="34" t="str">
        <f t="shared" si="3"/>
        <v>非設置</v>
      </c>
      <c r="N6" s="35" t="str">
        <f t="shared" si="3"/>
        <v>-</v>
      </c>
      <c r="O6" s="35">
        <f t="shared" si="3"/>
        <v>74.38</v>
      </c>
      <c r="P6" s="35">
        <f t="shared" si="3"/>
        <v>96.85</v>
      </c>
      <c r="Q6" s="35">
        <f t="shared" si="3"/>
        <v>2862</v>
      </c>
      <c r="R6" s="35">
        <f t="shared" si="3"/>
        <v>160178</v>
      </c>
      <c r="S6" s="35">
        <f t="shared" si="3"/>
        <v>419.14</v>
      </c>
      <c r="T6" s="35">
        <f t="shared" si="3"/>
        <v>382.16</v>
      </c>
      <c r="U6" s="35">
        <f t="shared" si="3"/>
        <v>154275</v>
      </c>
      <c r="V6" s="35">
        <f t="shared" si="3"/>
        <v>129.88999999999999</v>
      </c>
      <c r="W6" s="35">
        <f t="shared" si="3"/>
        <v>1187.74</v>
      </c>
      <c r="X6" s="36">
        <f>IF(X7="",NA(),X7)</f>
        <v>111.61</v>
      </c>
      <c r="Y6" s="36">
        <f t="shared" ref="Y6:AG6" si="4">IF(Y7="",NA(),Y7)</f>
        <v>111.54</v>
      </c>
      <c r="Z6" s="36">
        <f t="shared" si="4"/>
        <v>120.42</v>
      </c>
      <c r="AA6" s="36">
        <f t="shared" si="4"/>
        <v>116.02</v>
      </c>
      <c r="AB6" s="36">
        <f t="shared" si="4"/>
        <v>113.47</v>
      </c>
      <c r="AC6" s="36">
        <f t="shared" si="4"/>
        <v>114.43</v>
      </c>
      <c r="AD6" s="36">
        <f t="shared" si="4"/>
        <v>114.08</v>
      </c>
      <c r="AE6" s="36">
        <f t="shared" si="4"/>
        <v>115.36</v>
      </c>
      <c r="AF6" s="36">
        <f t="shared" si="4"/>
        <v>113.95</v>
      </c>
      <c r="AG6" s="36">
        <f t="shared" si="4"/>
        <v>112.62</v>
      </c>
      <c r="AH6" s="35" t="str">
        <f>IF(AH7="","",IF(AH7="-","【-】","【"&amp;SUBSTITUTE(TEXT(AH7,"#,##0.00"),"-","△")&amp;"】"))</f>
        <v>【112.83】</v>
      </c>
      <c r="AI6" s="35">
        <f>IF(AI7="",NA(),AI7)</f>
        <v>0</v>
      </c>
      <c r="AJ6" s="35">
        <f t="shared" ref="AJ6:AR6" si="5">IF(AJ7="",NA(),AJ7)</f>
        <v>0</v>
      </c>
      <c r="AK6" s="35">
        <f t="shared" si="5"/>
        <v>0</v>
      </c>
      <c r="AL6" s="35">
        <f t="shared" si="5"/>
        <v>0</v>
      </c>
      <c r="AM6" s="35">
        <f t="shared" si="5"/>
        <v>0</v>
      </c>
      <c r="AN6" s="36">
        <f t="shared" si="5"/>
        <v>0.13</v>
      </c>
      <c r="AO6" s="35">
        <f t="shared" si="5"/>
        <v>0</v>
      </c>
      <c r="AP6" s="35">
        <f t="shared" si="5"/>
        <v>0</v>
      </c>
      <c r="AQ6" s="35">
        <f t="shared" si="5"/>
        <v>0</v>
      </c>
      <c r="AR6" s="36">
        <f t="shared" si="5"/>
        <v>0.75</v>
      </c>
      <c r="AS6" s="35" t="str">
        <f>IF(AS7="","",IF(AS7="-","【-】","【"&amp;SUBSTITUTE(TEXT(AS7,"#,##0.00"),"-","△")&amp;"】"))</f>
        <v>【1.05】</v>
      </c>
      <c r="AT6" s="36">
        <f>IF(AT7="",NA(),AT7)</f>
        <v>182.78</v>
      </c>
      <c r="AU6" s="36">
        <f t="shared" ref="AU6:BC6" si="6">IF(AU7="",NA(),AU7)</f>
        <v>201.4</v>
      </c>
      <c r="AV6" s="36">
        <f t="shared" si="6"/>
        <v>211.5</v>
      </c>
      <c r="AW6" s="36">
        <f t="shared" si="6"/>
        <v>224.99</v>
      </c>
      <c r="AX6" s="36">
        <f t="shared" si="6"/>
        <v>196.64</v>
      </c>
      <c r="AY6" s="36">
        <f t="shared" si="6"/>
        <v>289.8</v>
      </c>
      <c r="AZ6" s="36">
        <f t="shared" si="6"/>
        <v>299.44</v>
      </c>
      <c r="BA6" s="36">
        <f t="shared" si="6"/>
        <v>311.99</v>
      </c>
      <c r="BB6" s="36">
        <f t="shared" si="6"/>
        <v>307.83</v>
      </c>
      <c r="BC6" s="36">
        <f t="shared" si="6"/>
        <v>318.89</v>
      </c>
      <c r="BD6" s="35" t="str">
        <f>IF(BD7="","",IF(BD7="-","【-】","【"&amp;SUBSTITUTE(TEXT(BD7,"#,##0.00"),"-","△")&amp;"】"))</f>
        <v>【261.93】</v>
      </c>
      <c r="BE6" s="36">
        <f>IF(BE7="",NA(),BE7)</f>
        <v>268.29000000000002</v>
      </c>
      <c r="BF6" s="36">
        <f t="shared" ref="BF6:BN6" si="7">IF(BF7="",NA(),BF7)</f>
        <v>254.5</v>
      </c>
      <c r="BG6" s="36">
        <f t="shared" si="7"/>
        <v>225.78</v>
      </c>
      <c r="BH6" s="36">
        <f t="shared" si="7"/>
        <v>282.98</v>
      </c>
      <c r="BI6" s="36">
        <f t="shared" si="7"/>
        <v>298.95</v>
      </c>
      <c r="BJ6" s="36">
        <f t="shared" si="7"/>
        <v>301.99</v>
      </c>
      <c r="BK6" s="36">
        <f t="shared" si="7"/>
        <v>298.08999999999997</v>
      </c>
      <c r="BL6" s="36">
        <f t="shared" si="7"/>
        <v>291.77999999999997</v>
      </c>
      <c r="BM6" s="36">
        <f t="shared" si="7"/>
        <v>295.44</v>
      </c>
      <c r="BN6" s="36">
        <f t="shared" si="7"/>
        <v>290.07</v>
      </c>
      <c r="BO6" s="35" t="str">
        <f>IF(BO7="","",IF(BO7="-","【-】","【"&amp;SUBSTITUTE(TEXT(BO7,"#,##0.00"),"-","△")&amp;"】"))</f>
        <v>【270.46】</v>
      </c>
      <c r="BP6" s="36">
        <f>IF(BP7="",NA(),BP7)</f>
        <v>97.03</v>
      </c>
      <c r="BQ6" s="36">
        <f t="shared" ref="BQ6:BY6" si="8">IF(BQ7="",NA(),BQ7)</f>
        <v>97.12</v>
      </c>
      <c r="BR6" s="36">
        <f t="shared" si="8"/>
        <v>108.12</v>
      </c>
      <c r="BS6" s="36">
        <f t="shared" si="8"/>
        <v>103.82</v>
      </c>
      <c r="BT6" s="36">
        <f t="shared" si="8"/>
        <v>100.04</v>
      </c>
      <c r="BU6" s="36">
        <f t="shared" si="8"/>
        <v>107.05</v>
      </c>
      <c r="BV6" s="36">
        <f t="shared" si="8"/>
        <v>106.4</v>
      </c>
      <c r="BW6" s="36">
        <f t="shared" si="8"/>
        <v>107.61</v>
      </c>
      <c r="BX6" s="36">
        <f t="shared" si="8"/>
        <v>106.02</v>
      </c>
      <c r="BY6" s="36">
        <f t="shared" si="8"/>
        <v>104.84</v>
      </c>
      <c r="BZ6" s="35" t="str">
        <f>IF(BZ7="","",IF(BZ7="-","【-】","【"&amp;SUBSTITUTE(TEXT(BZ7,"#,##0.00"),"-","△")&amp;"】"))</f>
        <v>【103.91】</v>
      </c>
      <c r="CA6" s="36">
        <f>IF(CA7="",NA(),CA7)</f>
        <v>142.99</v>
      </c>
      <c r="CB6" s="36">
        <f t="shared" ref="CB6:CJ6" si="9">IF(CB7="",NA(),CB7)</f>
        <v>142.71</v>
      </c>
      <c r="CC6" s="36">
        <f t="shared" si="9"/>
        <v>137.4</v>
      </c>
      <c r="CD6" s="36">
        <f t="shared" si="9"/>
        <v>142.9</v>
      </c>
      <c r="CE6" s="36">
        <f t="shared" si="9"/>
        <v>145.97</v>
      </c>
      <c r="CF6" s="36">
        <f t="shared" si="9"/>
        <v>155.09</v>
      </c>
      <c r="CG6" s="36">
        <f t="shared" si="9"/>
        <v>156.29</v>
      </c>
      <c r="CH6" s="36">
        <f t="shared" si="9"/>
        <v>155.69</v>
      </c>
      <c r="CI6" s="36">
        <f t="shared" si="9"/>
        <v>158.6</v>
      </c>
      <c r="CJ6" s="36">
        <f t="shared" si="9"/>
        <v>161.82</v>
      </c>
      <c r="CK6" s="35" t="str">
        <f>IF(CK7="","",IF(CK7="-","【-】","【"&amp;SUBSTITUTE(TEXT(CK7,"#,##0.00"),"-","△")&amp;"】"))</f>
        <v>【167.11】</v>
      </c>
      <c r="CL6" s="36">
        <f>IF(CL7="",NA(),CL7)</f>
        <v>61.68</v>
      </c>
      <c r="CM6" s="36">
        <f t="shared" ref="CM6:CU6" si="10">IF(CM7="",NA(),CM7)</f>
        <v>60.56</v>
      </c>
      <c r="CN6" s="36">
        <f t="shared" si="10"/>
        <v>61.51</v>
      </c>
      <c r="CO6" s="36">
        <f t="shared" si="10"/>
        <v>60.05</v>
      </c>
      <c r="CP6" s="36">
        <f t="shared" si="10"/>
        <v>61.9</v>
      </c>
      <c r="CQ6" s="36">
        <f t="shared" si="10"/>
        <v>61.61</v>
      </c>
      <c r="CR6" s="36">
        <f t="shared" si="10"/>
        <v>62.34</v>
      </c>
      <c r="CS6" s="36">
        <f t="shared" si="10"/>
        <v>62.46</v>
      </c>
      <c r="CT6" s="36">
        <f t="shared" si="10"/>
        <v>62.88</v>
      </c>
      <c r="CU6" s="36">
        <f t="shared" si="10"/>
        <v>62.32</v>
      </c>
      <c r="CV6" s="35" t="str">
        <f>IF(CV7="","",IF(CV7="-","【-】","【"&amp;SUBSTITUTE(TEXT(CV7,"#,##0.00"),"-","△")&amp;"】"))</f>
        <v>【60.27】</v>
      </c>
      <c r="CW6" s="36">
        <f>IF(CW7="",NA(),CW7)</f>
        <v>93</v>
      </c>
      <c r="CX6" s="36">
        <f t="shared" ref="CX6:DF6" si="11">IF(CX7="",NA(),CX7)</f>
        <v>93.73</v>
      </c>
      <c r="CY6" s="36">
        <f t="shared" si="11"/>
        <v>93.48</v>
      </c>
      <c r="CZ6" s="36">
        <f t="shared" si="11"/>
        <v>93.55</v>
      </c>
      <c r="DA6" s="36">
        <f t="shared" si="11"/>
        <v>93.79</v>
      </c>
      <c r="DB6" s="36">
        <f t="shared" si="11"/>
        <v>90.23</v>
      </c>
      <c r="DC6" s="36">
        <f t="shared" si="11"/>
        <v>90.15</v>
      </c>
      <c r="DD6" s="36">
        <f t="shared" si="11"/>
        <v>90.62</v>
      </c>
      <c r="DE6" s="36">
        <f t="shared" si="11"/>
        <v>90.13</v>
      </c>
      <c r="DF6" s="36">
        <f t="shared" si="11"/>
        <v>90.19</v>
      </c>
      <c r="DG6" s="35" t="str">
        <f>IF(DG7="","",IF(DG7="-","【-】","【"&amp;SUBSTITUTE(TEXT(DG7,"#,##0.00"),"-","△")&amp;"】"))</f>
        <v>【89.92】</v>
      </c>
      <c r="DH6" s="36">
        <f>IF(DH7="",NA(),DH7)</f>
        <v>45.42</v>
      </c>
      <c r="DI6" s="36">
        <f t="shared" ref="DI6:DQ6" si="12">IF(DI7="",NA(),DI7)</f>
        <v>46.89</v>
      </c>
      <c r="DJ6" s="36">
        <f t="shared" si="12"/>
        <v>48.13</v>
      </c>
      <c r="DK6" s="36">
        <f t="shared" si="12"/>
        <v>48</v>
      </c>
      <c r="DL6" s="36">
        <f t="shared" si="12"/>
        <v>49.33</v>
      </c>
      <c r="DM6" s="36">
        <f t="shared" si="12"/>
        <v>46.36</v>
      </c>
      <c r="DN6" s="36">
        <f t="shared" si="12"/>
        <v>47.37</v>
      </c>
      <c r="DO6" s="36">
        <f t="shared" si="12"/>
        <v>48.01</v>
      </c>
      <c r="DP6" s="36">
        <f t="shared" si="12"/>
        <v>48.01</v>
      </c>
      <c r="DQ6" s="36">
        <f t="shared" si="12"/>
        <v>48.86</v>
      </c>
      <c r="DR6" s="35" t="str">
        <f>IF(DR7="","",IF(DR7="-","【-】","【"&amp;SUBSTITUTE(TEXT(DR7,"#,##0.00"),"-","△")&amp;"】"))</f>
        <v>【48.85】</v>
      </c>
      <c r="DS6" s="36">
        <f>IF(DS7="",NA(),DS7)</f>
        <v>20.5</v>
      </c>
      <c r="DT6" s="36">
        <f t="shared" ref="DT6:EB6" si="13">IF(DT7="",NA(),DT7)</f>
        <v>7.99</v>
      </c>
      <c r="DU6" s="36">
        <f t="shared" si="13"/>
        <v>19</v>
      </c>
      <c r="DV6" s="36">
        <f t="shared" si="13"/>
        <v>12.84</v>
      </c>
      <c r="DW6" s="36">
        <f t="shared" si="13"/>
        <v>14.39</v>
      </c>
      <c r="DX6" s="36">
        <f t="shared" si="13"/>
        <v>13.57</v>
      </c>
      <c r="DY6" s="36">
        <f t="shared" si="13"/>
        <v>14.27</v>
      </c>
      <c r="DZ6" s="36">
        <f t="shared" si="13"/>
        <v>16.170000000000002</v>
      </c>
      <c r="EA6" s="36">
        <f t="shared" si="13"/>
        <v>16.600000000000001</v>
      </c>
      <c r="EB6" s="36">
        <f t="shared" si="13"/>
        <v>18.510000000000002</v>
      </c>
      <c r="EC6" s="35" t="str">
        <f>IF(EC7="","",IF(EC7="-","【-】","【"&amp;SUBSTITUTE(TEXT(EC7,"#,##0.00"),"-","△")&amp;"】"))</f>
        <v>【17.80】</v>
      </c>
      <c r="ED6" s="36">
        <f>IF(ED7="",NA(),ED7)</f>
        <v>1.08</v>
      </c>
      <c r="EE6" s="36">
        <f t="shared" ref="EE6:EM6" si="14">IF(EE7="",NA(),EE7)</f>
        <v>0.97</v>
      </c>
      <c r="EF6" s="36">
        <f t="shared" si="14"/>
        <v>1.21</v>
      </c>
      <c r="EG6" s="36">
        <f t="shared" si="14"/>
        <v>1.06</v>
      </c>
      <c r="EH6" s="36">
        <f t="shared" si="14"/>
        <v>1.33</v>
      </c>
      <c r="EI6" s="36">
        <f t="shared" si="14"/>
        <v>0.72</v>
      </c>
      <c r="EJ6" s="36">
        <f t="shared" si="14"/>
        <v>0.67</v>
      </c>
      <c r="EK6" s="36">
        <f t="shared" si="14"/>
        <v>0.67</v>
      </c>
      <c r="EL6" s="36">
        <f t="shared" si="14"/>
        <v>0.65</v>
      </c>
      <c r="EM6" s="36">
        <f t="shared" si="14"/>
        <v>0.7</v>
      </c>
      <c r="EN6" s="35" t="str">
        <f>IF(EN7="","",IF(EN7="-","【-】","【"&amp;SUBSTITUTE(TEXT(EN7,"#,##0.00"),"-","△")&amp;"】"))</f>
        <v>【0.70】</v>
      </c>
    </row>
    <row r="7" spans="1:144" s="37" customFormat="1" x14ac:dyDescent="0.15">
      <c r="A7" s="29"/>
      <c r="B7" s="38">
        <v>2018</v>
      </c>
      <c r="C7" s="38">
        <v>382027</v>
      </c>
      <c r="D7" s="38">
        <v>46</v>
      </c>
      <c r="E7" s="38">
        <v>1</v>
      </c>
      <c r="F7" s="38">
        <v>0</v>
      </c>
      <c r="G7" s="38">
        <v>1</v>
      </c>
      <c r="H7" s="38" t="s">
        <v>93</v>
      </c>
      <c r="I7" s="38" t="s">
        <v>94</v>
      </c>
      <c r="J7" s="38" t="s">
        <v>95</v>
      </c>
      <c r="K7" s="38" t="s">
        <v>96</v>
      </c>
      <c r="L7" s="38" t="s">
        <v>97</v>
      </c>
      <c r="M7" s="38" t="s">
        <v>98</v>
      </c>
      <c r="N7" s="39" t="s">
        <v>99</v>
      </c>
      <c r="O7" s="39">
        <v>74.38</v>
      </c>
      <c r="P7" s="39">
        <v>96.85</v>
      </c>
      <c r="Q7" s="39">
        <v>2862</v>
      </c>
      <c r="R7" s="39">
        <v>160178</v>
      </c>
      <c r="S7" s="39">
        <v>419.14</v>
      </c>
      <c r="T7" s="39">
        <v>382.16</v>
      </c>
      <c r="U7" s="39">
        <v>154275</v>
      </c>
      <c r="V7" s="39">
        <v>129.88999999999999</v>
      </c>
      <c r="W7" s="39">
        <v>1187.74</v>
      </c>
      <c r="X7" s="39">
        <v>111.61</v>
      </c>
      <c r="Y7" s="39">
        <v>111.54</v>
      </c>
      <c r="Z7" s="39">
        <v>120.42</v>
      </c>
      <c r="AA7" s="39">
        <v>116.02</v>
      </c>
      <c r="AB7" s="39">
        <v>113.47</v>
      </c>
      <c r="AC7" s="39">
        <v>114.43</v>
      </c>
      <c r="AD7" s="39">
        <v>114.08</v>
      </c>
      <c r="AE7" s="39">
        <v>115.36</v>
      </c>
      <c r="AF7" s="39">
        <v>113.95</v>
      </c>
      <c r="AG7" s="39">
        <v>112.62</v>
      </c>
      <c r="AH7" s="39">
        <v>112.83</v>
      </c>
      <c r="AI7" s="39">
        <v>0</v>
      </c>
      <c r="AJ7" s="39">
        <v>0</v>
      </c>
      <c r="AK7" s="39">
        <v>0</v>
      </c>
      <c r="AL7" s="39">
        <v>0</v>
      </c>
      <c r="AM7" s="39">
        <v>0</v>
      </c>
      <c r="AN7" s="39">
        <v>0.13</v>
      </c>
      <c r="AO7" s="39">
        <v>0</v>
      </c>
      <c r="AP7" s="39">
        <v>0</v>
      </c>
      <c r="AQ7" s="39">
        <v>0</v>
      </c>
      <c r="AR7" s="39">
        <v>0.75</v>
      </c>
      <c r="AS7" s="39">
        <v>1.05</v>
      </c>
      <c r="AT7" s="39">
        <v>182.78</v>
      </c>
      <c r="AU7" s="39">
        <v>201.4</v>
      </c>
      <c r="AV7" s="39">
        <v>211.5</v>
      </c>
      <c r="AW7" s="39">
        <v>224.99</v>
      </c>
      <c r="AX7" s="39">
        <v>196.64</v>
      </c>
      <c r="AY7" s="39">
        <v>289.8</v>
      </c>
      <c r="AZ7" s="39">
        <v>299.44</v>
      </c>
      <c r="BA7" s="39">
        <v>311.99</v>
      </c>
      <c r="BB7" s="39">
        <v>307.83</v>
      </c>
      <c r="BC7" s="39">
        <v>318.89</v>
      </c>
      <c r="BD7" s="39">
        <v>261.93</v>
      </c>
      <c r="BE7" s="39">
        <v>268.29000000000002</v>
      </c>
      <c r="BF7" s="39">
        <v>254.5</v>
      </c>
      <c r="BG7" s="39">
        <v>225.78</v>
      </c>
      <c r="BH7" s="39">
        <v>282.98</v>
      </c>
      <c r="BI7" s="39">
        <v>298.95</v>
      </c>
      <c r="BJ7" s="39">
        <v>301.99</v>
      </c>
      <c r="BK7" s="39">
        <v>298.08999999999997</v>
      </c>
      <c r="BL7" s="39">
        <v>291.77999999999997</v>
      </c>
      <c r="BM7" s="39">
        <v>295.44</v>
      </c>
      <c r="BN7" s="39">
        <v>290.07</v>
      </c>
      <c r="BO7" s="39">
        <v>270.45999999999998</v>
      </c>
      <c r="BP7" s="39">
        <v>97.03</v>
      </c>
      <c r="BQ7" s="39">
        <v>97.12</v>
      </c>
      <c r="BR7" s="39">
        <v>108.12</v>
      </c>
      <c r="BS7" s="39">
        <v>103.82</v>
      </c>
      <c r="BT7" s="39">
        <v>100.04</v>
      </c>
      <c r="BU7" s="39">
        <v>107.05</v>
      </c>
      <c r="BV7" s="39">
        <v>106.4</v>
      </c>
      <c r="BW7" s="39">
        <v>107.61</v>
      </c>
      <c r="BX7" s="39">
        <v>106.02</v>
      </c>
      <c r="BY7" s="39">
        <v>104.84</v>
      </c>
      <c r="BZ7" s="39">
        <v>103.91</v>
      </c>
      <c r="CA7" s="39">
        <v>142.99</v>
      </c>
      <c r="CB7" s="39">
        <v>142.71</v>
      </c>
      <c r="CC7" s="39">
        <v>137.4</v>
      </c>
      <c r="CD7" s="39">
        <v>142.9</v>
      </c>
      <c r="CE7" s="39">
        <v>145.97</v>
      </c>
      <c r="CF7" s="39">
        <v>155.09</v>
      </c>
      <c r="CG7" s="39">
        <v>156.29</v>
      </c>
      <c r="CH7" s="39">
        <v>155.69</v>
      </c>
      <c r="CI7" s="39">
        <v>158.6</v>
      </c>
      <c r="CJ7" s="39">
        <v>161.82</v>
      </c>
      <c r="CK7" s="39">
        <v>167.11</v>
      </c>
      <c r="CL7" s="39">
        <v>61.68</v>
      </c>
      <c r="CM7" s="39">
        <v>60.56</v>
      </c>
      <c r="CN7" s="39">
        <v>61.51</v>
      </c>
      <c r="CO7" s="39">
        <v>60.05</v>
      </c>
      <c r="CP7" s="39">
        <v>61.9</v>
      </c>
      <c r="CQ7" s="39">
        <v>61.61</v>
      </c>
      <c r="CR7" s="39">
        <v>62.34</v>
      </c>
      <c r="CS7" s="39">
        <v>62.46</v>
      </c>
      <c r="CT7" s="39">
        <v>62.88</v>
      </c>
      <c r="CU7" s="39">
        <v>62.32</v>
      </c>
      <c r="CV7" s="39">
        <v>60.27</v>
      </c>
      <c r="CW7" s="39">
        <v>93</v>
      </c>
      <c r="CX7" s="39">
        <v>93.73</v>
      </c>
      <c r="CY7" s="39">
        <v>93.48</v>
      </c>
      <c r="CZ7" s="39">
        <v>93.55</v>
      </c>
      <c r="DA7" s="39">
        <v>93.79</v>
      </c>
      <c r="DB7" s="39">
        <v>90.23</v>
      </c>
      <c r="DC7" s="39">
        <v>90.15</v>
      </c>
      <c r="DD7" s="39">
        <v>90.62</v>
      </c>
      <c r="DE7" s="39">
        <v>90.13</v>
      </c>
      <c r="DF7" s="39">
        <v>90.19</v>
      </c>
      <c r="DG7" s="39">
        <v>89.92</v>
      </c>
      <c r="DH7" s="39">
        <v>45.42</v>
      </c>
      <c r="DI7" s="39">
        <v>46.89</v>
      </c>
      <c r="DJ7" s="39">
        <v>48.13</v>
      </c>
      <c r="DK7" s="39">
        <v>48</v>
      </c>
      <c r="DL7" s="39">
        <v>49.33</v>
      </c>
      <c r="DM7" s="39">
        <v>46.36</v>
      </c>
      <c r="DN7" s="39">
        <v>47.37</v>
      </c>
      <c r="DO7" s="39">
        <v>48.01</v>
      </c>
      <c r="DP7" s="39">
        <v>48.01</v>
      </c>
      <c r="DQ7" s="39">
        <v>48.86</v>
      </c>
      <c r="DR7" s="39">
        <v>48.85</v>
      </c>
      <c r="DS7" s="39">
        <v>20.5</v>
      </c>
      <c r="DT7" s="39">
        <v>7.99</v>
      </c>
      <c r="DU7" s="39">
        <v>19</v>
      </c>
      <c r="DV7" s="39">
        <v>12.84</v>
      </c>
      <c r="DW7" s="39">
        <v>14.39</v>
      </c>
      <c r="DX7" s="39">
        <v>13.57</v>
      </c>
      <c r="DY7" s="39">
        <v>14.27</v>
      </c>
      <c r="DZ7" s="39">
        <v>16.170000000000002</v>
      </c>
      <c r="EA7" s="39">
        <v>16.600000000000001</v>
      </c>
      <c r="EB7" s="39">
        <v>18.510000000000002</v>
      </c>
      <c r="EC7" s="39">
        <v>17.8</v>
      </c>
      <c r="ED7" s="39">
        <v>1.08</v>
      </c>
      <c r="EE7" s="39">
        <v>0.97</v>
      </c>
      <c r="EF7" s="39">
        <v>1.21</v>
      </c>
      <c r="EG7" s="39">
        <v>1.06</v>
      </c>
      <c r="EH7" s="39">
        <v>1.33</v>
      </c>
      <c r="EI7" s="39">
        <v>0.72</v>
      </c>
      <c r="EJ7" s="39">
        <v>0.67</v>
      </c>
      <c r="EK7" s="39">
        <v>0.67</v>
      </c>
      <c r="EL7" s="39">
        <v>0.65</v>
      </c>
      <c r="EM7" s="39">
        <v>0.7</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100</v>
      </c>
      <c r="C9" s="42" t="s">
        <v>101</v>
      </c>
      <c r="D9" s="42" t="s">
        <v>102</v>
      </c>
      <c r="E9" s="42" t="s">
        <v>103</v>
      </c>
      <c r="F9" s="42" t="s">
        <v>104</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2020-01-31T06:45:23Z</cp:lastPrinted>
  <dcterms:created xsi:type="dcterms:W3CDTF">2019-12-05T04:26:35Z</dcterms:created>
  <dcterms:modified xsi:type="dcterms:W3CDTF">2020-03-25T02:38:28Z</dcterms:modified>
  <cp:category/>
</cp:coreProperties>
</file>