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VMV3FS1.joho.local\プロファイル$\i0003388\デスクトップ\"/>
    </mc:Choice>
  </mc:AlternateContent>
  <xr:revisionPtr revIDLastSave="0" documentId="8_{9F03CAE3-53B4-4DAF-B6FD-EF485CE6BF16}" xr6:coauthVersionLast="47" xr6:coauthVersionMax="47" xr10:uidLastSave="{00000000-0000-0000-0000-000000000000}"/>
  <bookViews>
    <workbookView xWindow="-120" yWindow="-120" windowWidth="29040" windowHeight="15840" xr2:uid="{00000000-000D-0000-FFFF-FFFF00000000}"/>
  </bookViews>
  <sheets>
    <sheet name="様式３-４　収支計画書" sheetId="1" r:id="rId1"/>
  </sheets>
  <definedNames>
    <definedName name="_xlnm.Print_Area" localSheetId="0">'様式３-４　収支計画書'!$B$2:$P$80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2" i="1" l="1"/>
  <c r="N11" i="1"/>
  <c r="N10" i="1"/>
  <c r="N9" i="1"/>
  <c r="N8" i="1"/>
  <c r="N7" i="1"/>
  <c r="N5" i="1"/>
  <c r="N4" i="1"/>
  <c r="D58" i="1" l="1"/>
  <c r="D49" i="1"/>
  <c r="D46" i="1"/>
  <c r="D41" i="1"/>
  <c r="L28" i="1"/>
  <c r="J28" i="1"/>
  <c r="H28" i="1"/>
  <c r="F28" i="1"/>
  <c r="D28" i="1"/>
  <c r="F23" i="1"/>
  <c r="D23" i="1"/>
  <c r="N17" i="1"/>
  <c r="L17" i="1"/>
  <c r="J17" i="1"/>
  <c r="H17" i="1"/>
  <c r="F17" i="1"/>
  <c r="D17" i="1"/>
  <c r="D6" i="1"/>
  <c r="D13" i="1" l="1"/>
  <c r="N64" i="1"/>
  <c r="N63" i="1"/>
  <c r="N62" i="1"/>
  <c r="L58" i="1"/>
  <c r="N61" i="1"/>
  <c r="H58" i="1"/>
  <c r="N60" i="1"/>
  <c r="J58" i="1"/>
  <c r="F58" i="1"/>
  <c r="N59" i="1"/>
  <c r="O58" i="1"/>
  <c r="N57" i="1"/>
  <c r="N56" i="1"/>
  <c r="N55" i="1"/>
  <c r="N54" i="1"/>
  <c r="N53" i="1"/>
  <c r="L49" i="1"/>
  <c r="N52" i="1"/>
  <c r="J49" i="1"/>
  <c r="F49" i="1"/>
  <c r="N51" i="1"/>
  <c r="H49" i="1"/>
  <c r="N50" i="1"/>
  <c r="O49" i="1"/>
  <c r="L46" i="1"/>
  <c r="N48" i="1"/>
  <c r="J46" i="1"/>
  <c r="H46" i="1"/>
  <c r="N47" i="1"/>
  <c r="O46" i="1"/>
  <c r="F46" i="1"/>
  <c r="N45" i="1"/>
  <c r="N44" i="1"/>
  <c r="J41" i="1"/>
  <c r="N43" i="1"/>
  <c r="L41" i="1"/>
  <c r="H41" i="1"/>
  <c r="F41" i="1"/>
  <c r="N42" i="1"/>
  <c r="O41" i="1"/>
  <c r="N40" i="1"/>
  <c r="N38" i="1"/>
  <c r="N37" i="1"/>
  <c r="N36" i="1"/>
  <c r="N35" i="1"/>
  <c r="N34" i="1"/>
  <c r="N33" i="1"/>
  <c r="N31" i="1"/>
  <c r="N30" i="1"/>
  <c r="N29" i="1"/>
  <c r="O28" i="1"/>
  <c r="O27" i="1"/>
  <c r="O23" i="1" s="1"/>
  <c r="N26" i="1"/>
  <c r="L23" i="1"/>
  <c r="N25" i="1"/>
  <c r="J23" i="1"/>
  <c r="H23" i="1"/>
  <c r="N24" i="1"/>
  <c r="O17" i="1"/>
  <c r="J6" i="1"/>
  <c r="F6" i="1"/>
  <c r="O6" i="1"/>
  <c r="O13" i="1" s="1"/>
  <c r="L6" i="1"/>
  <c r="H6" i="1"/>
  <c r="H13" i="1" s="1"/>
  <c r="N6" i="1" l="1"/>
  <c r="O65" i="1"/>
  <c r="O67" i="1"/>
  <c r="N58" i="1"/>
  <c r="J65" i="1"/>
  <c r="H65" i="1"/>
  <c r="H67" i="1" s="1"/>
  <c r="N49" i="1"/>
  <c r="N46" i="1"/>
  <c r="L13" i="1"/>
  <c r="F13" i="1"/>
  <c r="L65" i="1"/>
  <c r="J13" i="1"/>
  <c r="N41" i="1"/>
  <c r="F65" i="1"/>
  <c r="D65" i="1"/>
  <c r="N27" i="1"/>
  <c r="N23" i="1" s="1"/>
  <c r="N32" i="1"/>
  <c r="N28" i="1" s="1"/>
  <c r="J67" i="1" l="1"/>
  <c r="N13" i="1"/>
  <c r="L67" i="1"/>
  <c r="D67" i="1"/>
  <c r="N65" i="1"/>
  <c r="F67" i="1"/>
  <c r="N67" i="1" l="1"/>
</calcChain>
</file>

<file path=xl/sharedStrings.xml><?xml version="1.0" encoding="utf-8"?>
<sst xmlns="http://schemas.openxmlformats.org/spreadsheetml/2006/main" count="163" uniqueCount="97">
  <si>
    <t>【収入の部】</t>
    <rPh sb="1" eb="3">
      <t>シュウニュウ</t>
    </rPh>
    <rPh sb="4" eb="5">
      <t>ブ</t>
    </rPh>
    <phoneticPr fontId="4"/>
  </si>
  <si>
    <t>（単位：千円）</t>
    <rPh sb="1" eb="3">
      <t>タンイ</t>
    </rPh>
    <rPh sb="4" eb="6">
      <t>センエン</t>
    </rPh>
    <phoneticPr fontId="4"/>
  </si>
  <si>
    <t>区　分</t>
    <rPh sb="0" eb="1">
      <t>ク</t>
    </rPh>
    <rPh sb="2" eb="3">
      <t>ブン</t>
    </rPh>
    <phoneticPr fontId="4"/>
  </si>
  <si>
    <t>令和７年度
収入計画</t>
    <rPh sb="0" eb="2">
      <t>レイワ</t>
    </rPh>
    <rPh sb="3" eb="5">
      <t>ネンド</t>
    </rPh>
    <rPh sb="6" eb="8">
      <t>シュウニュウ</t>
    </rPh>
    <rPh sb="8" eb="10">
      <t>ケイカク</t>
    </rPh>
    <phoneticPr fontId="4"/>
  </si>
  <si>
    <t>令和８年度
収入計画</t>
    <rPh sb="0" eb="2">
      <t>レイワ</t>
    </rPh>
    <rPh sb="3" eb="5">
      <t>ネンド</t>
    </rPh>
    <rPh sb="6" eb="8">
      <t>シュウニュウ</t>
    </rPh>
    <rPh sb="8" eb="10">
      <t>ケイカク</t>
    </rPh>
    <phoneticPr fontId="4"/>
  </si>
  <si>
    <t>令和９年度
収入計画</t>
    <rPh sb="0" eb="2">
      <t>レイワ</t>
    </rPh>
    <rPh sb="3" eb="5">
      <t>ネンド</t>
    </rPh>
    <rPh sb="6" eb="8">
      <t>シュウニュウ</t>
    </rPh>
    <rPh sb="8" eb="10">
      <t>ケイカク</t>
    </rPh>
    <phoneticPr fontId="4"/>
  </si>
  <si>
    <t>令和１０年度
収入計画</t>
    <rPh sb="0" eb="2">
      <t>レイワ</t>
    </rPh>
    <rPh sb="4" eb="6">
      <t>ネンド</t>
    </rPh>
    <rPh sb="7" eb="9">
      <t>シュウニュウ</t>
    </rPh>
    <rPh sb="9" eb="11">
      <t>ケイカク</t>
    </rPh>
    <phoneticPr fontId="4"/>
  </si>
  <si>
    <t>令和１１年度
収入計画</t>
    <rPh sb="0" eb="2">
      <t>レイワ</t>
    </rPh>
    <rPh sb="4" eb="6">
      <t>ネンド</t>
    </rPh>
    <rPh sb="7" eb="9">
      <t>シュウニュウ</t>
    </rPh>
    <rPh sb="9" eb="11">
      <t>ケイカク</t>
    </rPh>
    <phoneticPr fontId="4"/>
  </si>
  <si>
    <t>合計</t>
    <rPh sb="0" eb="2">
      <t>ゴウケイ</t>
    </rPh>
    <phoneticPr fontId="4"/>
  </si>
  <si>
    <t>市指定管理料</t>
    <rPh sb="0" eb="1">
      <t>シ</t>
    </rPh>
    <rPh sb="1" eb="3">
      <t>シテイ</t>
    </rPh>
    <rPh sb="3" eb="5">
      <t>カンリ</t>
    </rPh>
    <rPh sb="5" eb="6">
      <t>リョウ</t>
    </rPh>
    <phoneticPr fontId="4"/>
  </si>
  <si>
    <t>※１</t>
    <phoneticPr fontId="4"/>
  </si>
  <si>
    <t>利用料金収入見込み</t>
    <rPh sb="0" eb="2">
      <t>リヨウ</t>
    </rPh>
    <rPh sb="2" eb="4">
      <t>リョウキン</t>
    </rPh>
    <rPh sb="4" eb="6">
      <t>シュウニュウ</t>
    </rPh>
    <rPh sb="6" eb="8">
      <t>ミコ</t>
    </rPh>
    <phoneticPr fontId="4"/>
  </si>
  <si>
    <t>※２</t>
    <phoneticPr fontId="4"/>
  </si>
  <si>
    <t>その他の収入見込み</t>
    <rPh sb="2" eb="3">
      <t>タ</t>
    </rPh>
    <rPh sb="4" eb="6">
      <t>シュウニュウ</t>
    </rPh>
    <rPh sb="6" eb="8">
      <t>ミコ</t>
    </rPh>
    <phoneticPr fontId="4"/>
  </si>
  <si>
    <t>※３</t>
    <phoneticPr fontId="4"/>
  </si>
  <si>
    <t>イベント等収入</t>
    <rPh sb="4" eb="5">
      <t>トウ</t>
    </rPh>
    <rPh sb="5" eb="7">
      <t>シュウニュウ</t>
    </rPh>
    <phoneticPr fontId="4"/>
  </si>
  <si>
    <t>受取利息</t>
    <rPh sb="0" eb="2">
      <t>ウケトリ</t>
    </rPh>
    <rPh sb="2" eb="4">
      <t>リソク</t>
    </rPh>
    <phoneticPr fontId="4"/>
  </si>
  <si>
    <t>公園管理委託業務</t>
    <phoneticPr fontId="4"/>
  </si>
  <si>
    <t>飲食提供業務収入</t>
    <rPh sb="0" eb="2">
      <t>インショク</t>
    </rPh>
    <rPh sb="2" eb="4">
      <t>テイキョウ</t>
    </rPh>
    <rPh sb="4" eb="6">
      <t>ギョウム</t>
    </rPh>
    <rPh sb="6" eb="8">
      <t>シュウニュウ</t>
    </rPh>
    <phoneticPr fontId="4"/>
  </si>
  <si>
    <t>保健福祉事業収入</t>
    <rPh sb="0" eb="2">
      <t>ホケン</t>
    </rPh>
    <rPh sb="2" eb="4">
      <t>フクシ</t>
    </rPh>
    <rPh sb="4" eb="6">
      <t>ジギョウ</t>
    </rPh>
    <rPh sb="6" eb="8">
      <t>シュウニュウ</t>
    </rPh>
    <phoneticPr fontId="4"/>
  </si>
  <si>
    <t>基本財産利息</t>
    <rPh sb="0" eb="2">
      <t>キホン</t>
    </rPh>
    <rPh sb="2" eb="4">
      <t>ザイサン</t>
    </rPh>
    <rPh sb="4" eb="6">
      <t>リソク</t>
    </rPh>
    <phoneticPr fontId="4"/>
  </si>
  <si>
    <t>収入合計（A）</t>
    <rPh sb="0" eb="2">
      <t>シュウニュウ</t>
    </rPh>
    <rPh sb="2" eb="4">
      <t>ゴウケイ</t>
    </rPh>
    <phoneticPr fontId="4"/>
  </si>
  <si>
    <t>【支出の部】</t>
    <rPh sb="1" eb="3">
      <t>シシュツ</t>
    </rPh>
    <rPh sb="4" eb="5">
      <t>ブ</t>
    </rPh>
    <phoneticPr fontId="4"/>
  </si>
  <si>
    <t>区　　　分</t>
    <rPh sb="0" eb="1">
      <t>ク</t>
    </rPh>
    <rPh sb="4" eb="5">
      <t>ブン</t>
    </rPh>
    <phoneticPr fontId="4"/>
  </si>
  <si>
    <r>
      <t>令和７</t>
    </r>
    <r>
      <rPr>
        <sz val="12"/>
        <rFont val="ＭＳ ゴシック"/>
        <family val="3"/>
        <charset val="128"/>
      </rPr>
      <t>年度
支出計画</t>
    </r>
    <rPh sb="0" eb="2">
      <t>レイワ</t>
    </rPh>
    <rPh sb="3" eb="5">
      <t>ネンド</t>
    </rPh>
    <rPh sb="6" eb="8">
      <t>シシュツ</t>
    </rPh>
    <rPh sb="8" eb="10">
      <t>ケイカク</t>
    </rPh>
    <phoneticPr fontId="4"/>
  </si>
  <si>
    <r>
      <t>令和８年度
支出計画</t>
    </r>
    <r>
      <rPr>
        <sz val="12"/>
        <rFont val="ＭＳ ゴシック"/>
        <family val="3"/>
        <charset val="128"/>
      </rPr>
      <t/>
    </r>
    <rPh sb="0" eb="2">
      <t>レイワ</t>
    </rPh>
    <rPh sb="3" eb="5">
      <t>ネンド</t>
    </rPh>
    <rPh sb="6" eb="8">
      <t>シシュツ</t>
    </rPh>
    <rPh sb="8" eb="10">
      <t>ケイカク</t>
    </rPh>
    <phoneticPr fontId="4"/>
  </si>
  <si>
    <r>
      <t>令和９年度
支出計画</t>
    </r>
    <r>
      <rPr>
        <sz val="12"/>
        <rFont val="ＭＳ ゴシック"/>
        <family val="3"/>
        <charset val="128"/>
      </rPr>
      <t/>
    </r>
    <rPh sb="0" eb="2">
      <t>レイワ</t>
    </rPh>
    <rPh sb="3" eb="5">
      <t>ネンド</t>
    </rPh>
    <rPh sb="6" eb="8">
      <t>シシュツ</t>
    </rPh>
    <rPh sb="8" eb="10">
      <t>ケイカク</t>
    </rPh>
    <phoneticPr fontId="4"/>
  </si>
  <si>
    <r>
      <t>令和１０年度
支出計画</t>
    </r>
    <r>
      <rPr>
        <sz val="12"/>
        <rFont val="ＭＳ ゴシック"/>
        <family val="3"/>
        <charset val="128"/>
      </rPr>
      <t/>
    </r>
    <rPh sb="0" eb="2">
      <t>レイワ</t>
    </rPh>
    <rPh sb="4" eb="6">
      <t>ネンド</t>
    </rPh>
    <rPh sb="7" eb="9">
      <t>シシュツ</t>
    </rPh>
    <rPh sb="9" eb="11">
      <t>ケイカク</t>
    </rPh>
    <phoneticPr fontId="4"/>
  </si>
  <si>
    <r>
      <t>令和１１年度
支出計画</t>
    </r>
    <r>
      <rPr>
        <sz val="12"/>
        <rFont val="ＭＳ ゴシック"/>
        <family val="3"/>
        <charset val="128"/>
      </rPr>
      <t/>
    </r>
    <rPh sb="0" eb="2">
      <t>レイワ</t>
    </rPh>
    <rPh sb="4" eb="6">
      <t>ネンド</t>
    </rPh>
    <rPh sb="7" eb="9">
      <t>シシュツ</t>
    </rPh>
    <rPh sb="9" eb="11">
      <t>ケイカク</t>
    </rPh>
    <phoneticPr fontId="4"/>
  </si>
  <si>
    <t>再委託の実施※６</t>
    <rPh sb="0" eb="3">
      <t>サイイタク</t>
    </rPh>
    <rPh sb="4" eb="6">
      <t>ジッシ</t>
    </rPh>
    <phoneticPr fontId="4"/>
  </si>
  <si>
    <t>人件費</t>
    <rPh sb="0" eb="3">
      <t>ジンケンヒ</t>
    </rPh>
    <phoneticPr fontId="4"/>
  </si>
  <si>
    <t>※４</t>
    <phoneticPr fontId="4"/>
  </si>
  <si>
    <t>一般職員</t>
    <rPh sb="0" eb="2">
      <t>イッパン</t>
    </rPh>
    <rPh sb="2" eb="4">
      <t>ショクイン</t>
    </rPh>
    <phoneticPr fontId="4"/>
  </si>
  <si>
    <t>臨時職員</t>
    <rPh sb="0" eb="2">
      <t>リンジ</t>
    </rPh>
    <rPh sb="2" eb="4">
      <t>ショクイン</t>
    </rPh>
    <phoneticPr fontId="4"/>
  </si>
  <si>
    <t>共済費</t>
    <rPh sb="0" eb="2">
      <t>キョウサイ</t>
    </rPh>
    <rPh sb="2" eb="3">
      <t>ヒ</t>
    </rPh>
    <phoneticPr fontId="4"/>
  </si>
  <si>
    <t>飲食提供業務職員</t>
    <rPh sb="0" eb="2">
      <t>インショク</t>
    </rPh>
    <rPh sb="2" eb="4">
      <t>テイキョウ</t>
    </rPh>
    <rPh sb="4" eb="6">
      <t>ギョウム</t>
    </rPh>
    <rPh sb="6" eb="8">
      <t>ショクイン</t>
    </rPh>
    <phoneticPr fontId="4"/>
  </si>
  <si>
    <t>その他職員</t>
    <rPh sb="2" eb="3">
      <t>ホカ</t>
    </rPh>
    <rPh sb="3" eb="5">
      <t>ショクイン</t>
    </rPh>
    <phoneticPr fontId="4"/>
  </si>
  <si>
    <t>光熱水費</t>
    <rPh sb="0" eb="2">
      <t>コウネツ</t>
    </rPh>
    <rPh sb="2" eb="4">
      <t>スイヒ</t>
    </rPh>
    <phoneticPr fontId="4"/>
  </si>
  <si>
    <t>電気使用料</t>
    <rPh sb="0" eb="2">
      <t>デンキ</t>
    </rPh>
    <rPh sb="2" eb="5">
      <t>シヨウリョウ</t>
    </rPh>
    <phoneticPr fontId="4"/>
  </si>
  <si>
    <t>温泉水使用料</t>
    <rPh sb="0" eb="1">
      <t>オン</t>
    </rPh>
    <rPh sb="1" eb="3">
      <t>センスイ</t>
    </rPh>
    <rPh sb="3" eb="6">
      <t>シヨウリョウ</t>
    </rPh>
    <phoneticPr fontId="4"/>
  </si>
  <si>
    <t>上下水道使用料</t>
    <rPh sb="0" eb="2">
      <t>ジョウゲ</t>
    </rPh>
    <rPh sb="2" eb="4">
      <t>スイドウ</t>
    </rPh>
    <rPh sb="4" eb="6">
      <t>シヨウ</t>
    </rPh>
    <rPh sb="6" eb="7">
      <t>リョウ</t>
    </rPh>
    <phoneticPr fontId="4"/>
  </si>
  <si>
    <t>燃料費</t>
    <rPh sb="0" eb="3">
      <t>ネンリョウヒ</t>
    </rPh>
    <phoneticPr fontId="4"/>
  </si>
  <si>
    <t>設備等保守点検費</t>
    <rPh sb="0" eb="2">
      <t>セツビ</t>
    </rPh>
    <rPh sb="2" eb="3">
      <t>トウ</t>
    </rPh>
    <rPh sb="3" eb="5">
      <t>ホシュ</t>
    </rPh>
    <rPh sb="5" eb="7">
      <t>テンケン</t>
    </rPh>
    <rPh sb="7" eb="8">
      <t>ヒ</t>
    </rPh>
    <phoneticPr fontId="4"/>
  </si>
  <si>
    <t>消防設備保守点検</t>
    <phoneticPr fontId="4"/>
  </si>
  <si>
    <t>電気設備保安</t>
    <rPh sb="0" eb="2">
      <t>デンキ</t>
    </rPh>
    <rPh sb="2" eb="4">
      <t>セツビ</t>
    </rPh>
    <rPh sb="4" eb="6">
      <t>ホアン</t>
    </rPh>
    <phoneticPr fontId="4"/>
  </si>
  <si>
    <t>空調設備保守点検</t>
    <phoneticPr fontId="4"/>
  </si>
  <si>
    <t>昇降機保守点検</t>
    <phoneticPr fontId="4"/>
  </si>
  <si>
    <t>ボイラー設備保守点検</t>
    <rPh sb="4" eb="6">
      <t>セツビ</t>
    </rPh>
    <rPh sb="6" eb="8">
      <t>ホシュ</t>
    </rPh>
    <rPh sb="8" eb="10">
      <t>テンケン</t>
    </rPh>
    <phoneticPr fontId="4"/>
  </si>
  <si>
    <t>ごみ収集</t>
    <rPh sb="2" eb="4">
      <t>シュウシュウ</t>
    </rPh>
    <phoneticPr fontId="4"/>
  </si>
  <si>
    <t>トイレ管理</t>
    <rPh sb="3" eb="5">
      <t>カンリ</t>
    </rPh>
    <phoneticPr fontId="4"/>
  </si>
  <si>
    <t>警備</t>
    <rPh sb="0" eb="2">
      <t>ケイビ</t>
    </rPh>
    <phoneticPr fontId="4"/>
  </si>
  <si>
    <t>シルバー</t>
    <phoneticPr fontId="4"/>
  </si>
  <si>
    <t>スライダー保守点検</t>
    <rPh sb="5" eb="7">
      <t>ホシュ</t>
    </rPh>
    <rPh sb="7" eb="9">
      <t>テンケン</t>
    </rPh>
    <phoneticPr fontId="4"/>
  </si>
  <si>
    <t>冷蔵庫</t>
    <rPh sb="0" eb="3">
      <t>レイゾウコ</t>
    </rPh>
    <phoneticPr fontId="4"/>
  </si>
  <si>
    <t>その他委託料</t>
    <rPh sb="2" eb="3">
      <t>ホカ</t>
    </rPh>
    <rPh sb="3" eb="6">
      <t>イタクリョウ</t>
    </rPh>
    <phoneticPr fontId="4"/>
  </si>
  <si>
    <t>寄付金・引当金</t>
    <rPh sb="0" eb="3">
      <t>キフキン</t>
    </rPh>
    <rPh sb="4" eb="6">
      <t>ヒキアテ</t>
    </rPh>
    <rPh sb="6" eb="7">
      <t>キン</t>
    </rPh>
    <phoneticPr fontId="4"/>
  </si>
  <si>
    <t>一般寄付金</t>
    <rPh sb="0" eb="2">
      <t>イッパン</t>
    </rPh>
    <rPh sb="2" eb="5">
      <t>キフキン</t>
    </rPh>
    <phoneticPr fontId="4"/>
  </si>
  <si>
    <t>賞与引当金</t>
    <rPh sb="0" eb="2">
      <t>ショウヨ</t>
    </rPh>
    <rPh sb="2" eb="4">
      <t>ヒキアテ</t>
    </rPh>
    <rPh sb="4" eb="5">
      <t>キン</t>
    </rPh>
    <phoneticPr fontId="4"/>
  </si>
  <si>
    <t>備品寄付</t>
    <rPh sb="0" eb="2">
      <t>ビヒン</t>
    </rPh>
    <rPh sb="2" eb="4">
      <t>キフ</t>
    </rPh>
    <phoneticPr fontId="4"/>
  </si>
  <si>
    <t>減価償却費</t>
    <rPh sb="0" eb="2">
      <t>ゲンカ</t>
    </rPh>
    <rPh sb="2" eb="4">
      <t>ショウキャク</t>
    </rPh>
    <rPh sb="4" eb="5">
      <t>ヒ</t>
    </rPh>
    <phoneticPr fontId="4"/>
  </si>
  <si>
    <t>維持修繕費</t>
    <rPh sb="0" eb="2">
      <t>イジ</t>
    </rPh>
    <rPh sb="2" eb="5">
      <t>シュウゼンヒ</t>
    </rPh>
    <phoneticPr fontId="4"/>
  </si>
  <si>
    <t>施設・設備修繕費</t>
    <rPh sb="0" eb="2">
      <t>シセツ</t>
    </rPh>
    <rPh sb="3" eb="5">
      <t>セツビ</t>
    </rPh>
    <rPh sb="5" eb="8">
      <t>シュウゼンヒ</t>
    </rPh>
    <phoneticPr fontId="4"/>
  </si>
  <si>
    <t>※５</t>
    <phoneticPr fontId="4"/>
  </si>
  <si>
    <t>備品修繕費</t>
    <rPh sb="0" eb="2">
      <t>ビヒン</t>
    </rPh>
    <rPh sb="2" eb="5">
      <t>シュウゼンヒ</t>
    </rPh>
    <phoneticPr fontId="4"/>
  </si>
  <si>
    <t>事務局費</t>
    <rPh sb="0" eb="3">
      <t>ジムキョク</t>
    </rPh>
    <rPh sb="3" eb="4">
      <t>ヒ</t>
    </rPh>
    <phoneticPr fontId="4"/>
  </si>
  <si>
    <t>旅費</t>
    <rPh sb="0" eb="2">
      <t>リョヒ</t>
    </rPh>
    <phoneticPr fontId="4"/>
  </si>
  <si>
    <t>消耗品費</t>
    <rPh sb="0" eb="2">
      <t>ショウモウ</t>
    </rPh>
    <rPh sb="2" eb="3">
      <t>ヒン</t>
    </rPh>
    <rPh sb="3" eb="4">
      <t>ヒ</t>
    </rPh>
    <phoneticPr fontId="4"/>
  </si>
  <si>
    <t>印刷製本費</t>
    <rPh sb="0" eb="2">
      <t>インサツ</t>
    </rPh>
    <rPh sb="2" eb="4">
      <t>セイホン</t>
    </rPh>
    <rPh sb="4" eb="5">
      <t>ヒ</t>
    </rPh>
    <phoneticPr fontId="4"/>
  </si>
  <si>
    <t>通信運搬費</t>
    <rPh sb="0" eb="2">
      <t>ツウシン</t>
    </rPh>
    <rPh sb="2" eb="4">
      <t>ウンパン</t>
    </rPh>
    <rPh sb="4" eb="5">
      <t>ヒ</t>
    </rPh>
    <phoneticPr fontId="4"/>
  </si>
  <si>
    <t>交際費</t>
    <rPh sb="0" eb="3">
      <t>コウサイヒ</t>
    </rPh>
    <phoneticPr fontId="4"/>
  </si>
  <si>
    <t>諸謝金</t>
    <rPh sb="0" eb="1">
      <t>ショ</t>
    </rPh>
    <rPh sb="1" eb="3">
      <t>シャキン</t>
    </rPh>
    <phoneticPr fontId="4"/>
  </si>
  <si>
    <t>報酬</t>
    <rPh sb="0" eb="2">
      <t>ホウシュウ</t>
    </rPh>
    <phoneticPr fontId="4"/>
  </si>
  <si>
    <t>負担金</t>
    <rPh sb="0" eb="3">
      <t>フタンキン</t>
    </rPh>
    <phoneticPr fontId="4"/>
  </si>
  <si>
    <t>その他</t>
    <rPh sb="2" eb="3">
      <t>タ</t>
    </rPh>
    <phoneticPr fontId="4"/>
  </si>
  <si>
    <t>保険料</t>
    <rPh sb="0" eb="3">
      <t>ホケンリョウ</t>
    </rPh>
    <phoneticPr fontId="4"/>
  </si>
  <si>
    <t>機器リース料</t>
    <rPh sb="0" eb="2">
      <t>キキ</t>
    </rPh>
    <rPh sb="5" eb="6">
      <t>リョウ</t>
    </rPh>
    <phoneticPr fontId="4"/>
  </si>
  <si>
    <t>公課費（消費税等）</t>
    <rPh sb="0" eb="2">
      <t>コウカ</t>
    </rPh>
    <rPh sb="2" eb="3">
      <t>ヒ</t>
    </rPh>
    <rPh sb="4" eb="8">
      <t>ショウヒゼイトウ</t>
    </rPh>
    <phoneticPr fontId="4"/>
  </si>
  <si>
    <t>飲食提供業務部材費</t>
    <rPh sb="0" eb="2">
      <t>インショク</t>
    </rPh>
    <rPh sb="2" eb="4">
      <t>テイキョウ</t>
    </rPh>
    <rPh sb="4" eb="6">
      <t>ギョウム</t>
    </rPh>
    <rPh sb="6" eb="8">
      <t>ブザイ</t>
    </rPh>
    <rPh sb="8" eb="9">
      <t>ヒ</t>
    </rPh>
    <phoneticPr fontId="4"/>
  </si>
  <si>
    <t>広告宣伝費</t>
    <rPh sb="0" eb="2">
      <t>コウコク</t>
    </rPh>
    <rPh sb="2" eb="5">
      <t>センデンヒ</t>
    </rPh>
    <phoneticPr fontId="4"/>
  </si>
  <si>
    <t>手数料</t>
    <rPh sb="0" eb="3">
      <t>テスウリョウ</t>
    </rPh>
    <phoneticPr fontId="4"/>
  </si>
  <si>
    <t>支出合計（B）</t>
    <rPh sb="0" eb="2">
      <t>シシュツ</t>
    </rPh>
    <rPh sb="2" eb="4">
      <t>ゴウケイ</t>
    </rPh>
    <phoneticPr fontId="4"/>
  </si>
  <si>
    <r>
      <t>収支（A）</t>
    </r>
    <r>
      <rPr>
        <sz val="11"/>
        <color theme="1"/>
        <rFont val="ＭＳ ゴシック"/>
        <family val="3"/>
        <charset val="128"/>
      </rPr>
      <t>-（B）</t>
    </r>
    <r>
      <rPr>
        <sz val="12"/>
        <rFont val="ＭＳ ゴシック"/>
        <family val="3"/>
        <charset val="128"/>
      </rPr>
      <t>※７</t>
    </r>
    <rPh sb="0" eb="2">
      <t>シュウシ</t>
    </rPh>
    <phoneticPr fontId="4"/>
  </si>
  <si>
    <t>市指定管理料上限額</t>
    <rPh sb="0" eb="1">
      <t>シ</t>
    </rPh>
    <rPh sb="1" eb="3">
      <t>シテイ</t>
    </rPh>
    <rPh sb="3" eb="5">
      <t>カンリ</t>
    </rPh>
    <rPh sb="5" eb="6">
      <t>リョウ</t>
    </rPh>
    <rPh sb="6" eb="9">
      <t>ジョウゲンガク</t>
    </rPh>
    <phoneticPr fontId="4"/>
  </si>
  <si>
    <t>５ヶ年分</t>
    <rPh sb="2" eb="3">
      <t>ネン</t>
    </rPh>
    <rPh sb="3" eb="4">
      <t>ブン</t>
    </rPh>
    <phoneticPr fontId="4"/>
  </si>
  <si>
    <t>※１　市指定管理料要求額については、募集要項で定める管理経費（指定管理料）の総額（５ヶ年分）の上限額以下である必要があること。</t>
    <rPh sb="4" eb="6">
      <t>シテイ</t>
    </rPh>
    <rPh sb="6" eb="8">
      <t>カンリ</t>
    </rPh>
    <rPh sb="8" eb="9">
      <t>リョウ</t>
    </rPh>
    <rPh sb="31" eb="33">
      <t>シテイ</t>
    </rPh>
    <rPh sb="33" eb="35">
      <t>カンリ</t>
    </rPh>
    <rPh sb="35" eb="36">
      <t>リョウ</t>
    </rPh>
    <rPh sb="38" eb="40">
      <t>ソウガク</t>
    </rPh>
    <rPh sb="43" eb="44">
      <t>ネン</t>
    </rPh>
    <rPh sb="44" eb="45">
      <t>ブン</t>
    </rPh>
    <phoneticPr fontId="4"/>
  </si>
  <si>
    <r>
      <t>　　</t>
    </r>
    <r>
      <rPr>
        <u/>
        <sz val="12"/>
        <color indexed="10"/>
        <rFont val="ＭＳ ゴシック"/>
        <family val="3"/>
        <charset val="128"/>
      </rPr>
      <t>注：本収支計画（市指定管理料要求額を含む。）における消費税及び地方消費税については、指定期間内(５ヶ年)において、全て</t>
    </r>
    <rPh sb="2" eb="3">
      <t>チュウ</t>
    </rPh>
    <rPh sb="4" eb="5">
      <t>ホン</t>
    </rPh>
    <rPh sb="5" eb="7">
      <t>シュウシ</t>
    </rPh>
    <rPh sb="7" eb="9">
      <t>ケイカク</t>
    </rPh>
    <rPh sb="10" eb="11">
      <t>シ</t>
    </rPh>
    <rPh sb="11" eb="13">
      <t>シテイ</t>
    </rPh>
    <rPh sb="13" eb="15">
      <t>カンリ</t>
    </rPh>
    <rPh sb="15" eb="16">
      <t>リョウ</t>
    </rPh>
    <rPh sb="16" eb="19">
      <t>ヨウキュウガク</t>
    </rPh>
    <rPh sb="20" eb="21">
      <t>フク</t>
    </rPh>
    <rPh sb="28" eb="31">
      <t>ショウヒゼイ</t>
    </rPh>
    <rPh sb="31" eb="32">
      <t>オヨ</t>
    </rPh>
    <rPh sb="33" eb="35">
      <t>チホウ</t>
    </rPh>
    <rPh sb="35" eb="38">
      <t>ショウヒゼイ</t>
    </rPh>
    <rPh sb="44" eb="46">
      <t>シテイ</t>
    </rPh>
    <rPh sb="46" eb="48">
      <t>キカン</t>
    </rPh>
    <rPh sb="48" eb="49">
      <t>ナイ</t>
    </rPh>
    <rPh sb="52" eb="53">
      <t>ネン</t>
    </rPh>
    <rPh sb="59" eb="60">
      <t>スベ</t>
    </rPh>
    <phoneticPr fontId="4"/>
  </si>
  <si>
    <r>
      <t>　　</t>
    </r>
    <r>
      <rPr>
        <u/>
        <sz val="12"/>
        <color indexed="10"/>
        <rFont val="ＭＳ ゴシック"/>
        <family val="3"/>
        <charset val="128"/>
      </rPr>
      <t>10％で算定すること。</t>
    </r>
    <rPh sb="6" eb="8">
      <t>サンテイ</t>
    </rPh>
    <phoneticPr fontId="4"/>
  </si>
  <si>
    <t>※２　利用料金収入の推計根拠を添付すること。</t>
    <phoneticPr fontId="4"/>
  </si>
  <si>
    <t>※３　その他収入の推計根拠を添付すること。</t>
    <phoneticPr fontId="4"/>
  </si>
  <si>
    <t>※４　支出に係る各項目について、推計根拠を添付すること。また、様式に無い項目で必要な項目は追記すること。</t>
    <phoneticPr fontId="4"/>
  </si>
  <si>
    <r>
      <t>※５　施設設備修繕については、1件</t>
    </r>
    <r>
      <rPr>
        <sz val="11"/>
        <color theme="1"/>
        <rFont val="ＭＳ ゴシック"/>
        <family val="3"/>
        <charset val="128"/>
      </rPr>
      <t>5</t>
    </r>
    <r>
      <rPr>
        <sz val="12"/>
        <rFont val="ＭＳ ゴシック"/>
        <family val="3"/>
        <charset val="128"/>
      </rPr>
      <t>0万円未満の修繕の修繕額を合計したものであること。</t>
    </r>
    <phoneticPr fontId="4"/>
  </si>
  <si>
    <t>※６　再委託の実施については、再委託を予定している項目について「○」を記入すること。</t>
    <phoneticPr fontId="4"/>
  </si>
  <si>
    <t>※７　必ずしも「０」になる必要はありませんが、その補填ないしは処分についての方針について提案をお願いします。</t>
    <rPh sb="3" eb="4">
      <t>カナラ</t>
    </rPh>
    <rPh sb="13" eb="15">
      <t>ヒツヨウ</t>
    </rPh>
    <rPh sb="25" eb="27">
      <t>ホテン</t>
    </rPh>
    <rPh sb="31" eb="33">
      <t>ショブン</t>
    </rPh>
    <rPh sb="38" eb="40">
      <t>ホウシン</t>
    </rPh>
    <rPh sb="44" eb="46">
      <t>テイアン</t>
    </rPh>
    <rPh sb="48" eb="49">
      <t>ネガ</t>
    </rPh>
    <phoneticPr fontId="4"/>
  </si>
  <si>
    <t>※8</t>
  </si>
  <si>
    <t>※8</t>
    <phoneticPr fontId="3"/>
  </si>
  <si>
    <t>参考数値;円
(令和５年度決算額)</t>
    <rPh sb="0" eb="2">
      <t>サンコウ</t>
    </rPh>
    <rPh sb="2" eb="4">
      <t>スウチ</t>
    </rPh>
    <rPh sb="5" eb="6">
      <t>エン</t>
    </rPh>
    <rPh sb="8" eb="10">
      <t>レイワ</t>
    </rPh>
    <rPh sb="11" eb="13">
      <t>ネンド</t>
    </rPh>
    <rPh sb="13" eb="16">
      <t>ケッサンガク</t>
    </rPh>
    <phoneticPr fontId="4"/>
  </si>
  <si>
    <t>※８　レストラン(調理場)は休止の予定ですが、運営する場合は記入してください。</t>
    <rPh sb="9" eb="11">
      <t>チョウリ</t>
    </rPh>
    <rPh sb="11" eb="12">
      <t>バ</t>
    </rPh>
    <rPh sb="14" eb="16">
      <t>キュウシ</t>
    </rPh>
    <rPh sb="17" eb="19">
      <t>ヨテイ</t>
    </rPh>
    <rPh sb="23" eb="25">
      <t>ウンエイ</t>
    </rPh>
    <rPh sb="27" eb="29">
      <t>バアイ</t>
    </rPh>
    <rPh sb="30" eb="32">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</si>
</sst>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 "/>
  </numFmts>
  <fonts count="9"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6"/>
      <name val="ＭＳ Ｐゴシック"/>
      <family val="3"/>
      <charset val="128"/>
    </font>
    <font>
      <sz val="11"/>
      <color theme="1"/>
      <name val="ＭＳ ゴシック"/>
      <family val="3"/>
      <charset val="128"/>
    </font>
    <font>
      <sz val="9"/>
      <name val="ＭＳ ゴシック"/>
      <family val="3"/>
      <charset val="128"/>
    </font>
    <font>
      <sz val="6"/>
      <name val="ＭＳ ゴシック"/>
      <family val="3"/>
      <charset val="128"/>
    </font>
    <font>
      <u/>
      <sz val="12"/>
      <color indexed="10"/>
      <name val="ＭＳ ゴシック"/>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4">
    <xf numFmtId="0" fontId="0" fillId="0" borderId="0">
      <alignment vertical="center"/>
    </xf>
    <xf numFmtId="0" fontId="1" fillId="0" borderId="0"/>
    <xf numFmtId="0" fontId="2" fillId="0" borderId="0">
      <alignment vertical="center"/>
    </xf>
    <xf numFmtId="38" fontId="2" fillId="0" borderId="0" applyFont="0" applyFill="0" applyBorder="0" applyAlignment="0" applyProtection="0">
      <alignment vertical="center"/>
    </xf>
  </cellStyleXfs>
  <cellXfs count="99">
    <xf numFmtId="0" fontId="0" fillId="0" borderId="0" xfId="0">
      <alignment vertical="center"/>
    </xf>
    <xf numFmtId="0" fontId="2" fillId="0" borderId="0" xfId="1" applyFont="1" applyAlignment="1">
      <alignment vertical="center"/>
    </xf>
    <xf numFmtId="0" fontId="2" fillId="0" borderId="0" xfId="1" applyFont="1" applyAlignment="1">
      <alignment horizontal="center" vertical="center"/>
    </xf>
    <xf numFmtId="0" fontId="2" fillId="0" borderId="3" xfId="1" applyFont="1" applyBorder="1" applyAlignment="1">
      <alignment horizontal="center" vertical="center"/>
    </xf>
    <xf numFmtId="0" fontId="6" fillId="0" borderId="4" xfId="1" applyFont="1" applyBorder="1" applyAlignment="1">
      <alignment horizontal="center" vertical="center" wrapText="1"/>
    </xf>
    <xf numFmtId="0" fontId="2" fillId="0" borderId="6" xfId="1" applyFont="1" applyBorder="1" applyAlignment="1">
      <alignment vertical="center"/>
    </xf>
    <xf numFmtId="176" fontId="2" fillId="0" borderId="7" xfId="1" applyNumberFormat="1" applyFont="1" applyBorder="1" applyAlignment="1">
      <alignment vertical="center"/>
    </xf>
    <xf numFmtId="177" fontId="2" fillId="0" borderId="6" xfId="1" applyNumberFormat="1" applyFont="1" applyBorder="1" applyAlignment="1">
      <alignment horizontal="center" vertical="center" shrinkToFit="1"/>
    </xf>
    <xf numFmtId="176" fontId="2" fillId="0" borderId="8" xfId="1" applyNumberFormat="1" applyFont="1" applyBorder="1" applyAlignment="1">
      <alignment vertical="center"/>
    </xf>
    <xf numFmtId="176" fontId="2" fillId="0" borderId="9" xfId="1" applyNumberFormat="1" applyFont="1" applyBorder="1" applyAlignment="1">
      <alignment vertical="center"/>
    </xf>
    <xf numFmtId="176" fontId="2" fillId="0" borderId="12" xfId="1" applyNumberFormat="1" applyFont="1" applyBorder="1" applyAlignment="1">
      <alignment vertical="center"/>
    </xf>
    <xf numFmtId="177" fontId="2" fillId="0" borderId="13" xfId="1" applyNumberFormat="1" applyFont="1" applyBorder="1" applyAlignment="1">
      <alignment horizontal="center" vertical="center" shrinkToFit="1"/>
    </xf>
    <xf numFmtId="176" fontId="2" fillId="0" borderId="14" xfId="1" applyNumberFormat="1" applyFont="1" applyBorder="1" applyAlignment="1">
      <alignment vertical="center"/>
    </xf>
    <xf numFmtId="176" fontId="2" fillId="0" borderId="15" xfId="1" applyNumberFormat="1" applyFont="1" applyBorder="1" applyAlignment="1">
      <alignment vertical="center"/>
    </xf>
    <xf numFmtId="176" fontId="2" fillId="0" borderId="18" xfId="1" applyNumberFormat="1" applyFont="1" applyBorder="1" applyAlignment="1">
      <alignment vertical="center"/>
    </xf>
    <xf numFmtId="177" fontId="2" fillId="0" borderId="9" xfId="1" applyNumberFormat="1" applyFont="1" applyBorder="1" applyAlignment="1">
      <alignment horizontal="center" vertical="center" shrinkToFit="1"/>
    </xf>
    <xf numFmtId="176" fontId="2" fillId="0" borderId="19" xfId="1" applyNumberFormat="1" applyFont="1" applyBorder="1" applyAlignment="1">
      <alignment vertical="center"/>
    </xf>
    <xf numFmtId="0" fontId="2" fillId="0" borderId="20" xfId="1" applyFont="1" applyBorder="1" applyAlignment="1">
      <alignment vertical="center"/>
    </xf>
    <xf numFmtId="0" fontId="5" fillId="0" borderId="21" xfId="1" applyFont="1" applyBorder="1" applyAlignment="1">
      <alignment vertical="center" shrinkToFit="1"/>
    </xf>
    <xf numFmtId="176" fontId="2" fillId="0" borderId="22" xfId="1" applyNumberFormat="1" applyFont="1" applyBorder="1" applyAlignment="1">
      <alignment vertical="center"/>
    </xf>
    <xf numFmtId="177" fontId="2" fillId="0" borderId="23" xfId="1" applyNumberFormat="1" applyFont="1" applyBorder="1" applyAlignment="1">
      <alignment vertical="center"/>
    </xf>
    <xf numFmtId="176" fontId="2" fillId="0" borderId="21" xfId="1" applyNumberFormat="1" applyFont="1" applyBorder="1" applyAlignment="1">
      <alignment vertical="center"/>
    </xf>
    <xf numFmtId="0" fontId="5" fillId="0" borderId="24" xfId="1" applyFont="1" applyBorder="1" applyAlignment="1">
      <alignment vertical="center" shrinkToFit="1"/>
    </xf>
    <xf numFmtId="176" fontId="2" fillId="0" borderId="25" xfId="1" applyNumberFormat="1" applyFont="1" applyBorder="1" applyAlignment="1">
      <alignment vertical="center"/>
    </xf>
    <xf numFmtId="177" fontId="2" fillId="0" borderId="26" xfId="1" applyNumberFormat="1" applyFont="1" applyBorder="1" applyAlignment="1">
      <alignment vertical="center"/>
    </xf>
    <xf numFmtId="176" fontId="2" fillId="0" borderId="24" xfId="1" applyNumberFormat="1" applyFont="1" applyBorder="1" applyAlignment="1">
      <alignment vertical="center"/>
    </xf>
    <xf numFmtId="0" fontId="5" fillId="0" borderId="27" xfId="1" applyFont="1" applyBorder="1" applyAlignment="1">
      <alignment vertical="center" shrinkToFit="1"/>
    </xf>
    <xf numFmtId="176" fontId="2" fillId="0" borderId="28" xfId="1" applyNumberFormat="1" applyFont="1" applyBorder="1" applyAlignment="1">
      <alignment vertical="center"/>
    </xf>
    <xf numFmtId="177" fontId="2" fillId="0" borderId="29" xfId="1" applyNumberFormat="1" applyFont="1" applyBorder="1" applyAlignment="1">
      <alignment vertical="center"/>
    </xf>
    <xf numFmtId="176" fontId="2" fillId="0" borderId="27" xfId="1" applyNumberFormat="1" applyFont="1" applyBorder="1" applyAlignment="1">
      <alignment vertical="center"/>
    </xf>
    <xf numFmtId="176" fontId="2" fillId="0" borderId="30" xfId="1" applyNumberFormat="1" applyFont="1" applyBorder="1" applyAlignment="1">
      <alignment vertical="center"/>
    </xf>
    <xf numFmtId="176" fontId="2" fillId="0" borderId="31" xfId="1" applyNumberFormat="1" applyFont="1" applyBorder="1" applyAlignment="1">
      <alignment vertical="center"/>
    </xf>
    <xf numFmtId="0" fontId="2" fillId="0" borderId="9" xfId="1" applyFont="1" applyBorder="1" applyAlignment="1">
      <alignment vertical="center"/>
    </xf>
    <xf numFmtId="177" fontId="2" fillId="0" borderId="9" xfId="1" applyNumberFormat="1" applyFont="1" applyBorder="1" applyAlignment="1">
      <alignment vertical="center"/>
    </xf>
    <xf numFmtId="176" fontId="2" fillId="0" borderId="32" xfId="1" applyNumberFormat="1" applyFont="1" applyBorder="1" applyAlignment="1">
      <alignment vertical="center"/>
    </xf>
    <xf numFmtId="0" fontId="2" fillId="0" borderId="33" xfId="1" applyFont="1" applyBorder="1" applyAlignment="1">
      <alignment vertical="center"/>
    </xf>
    <xf numFmtId="0" fontId="2" fillId="0" borderId="19" xfId="1" applyFont="1" applyBorder="1" applyAlignment="1">
      <alignment horizontal="center" vertical="center"/>
    </xf>
    <xf numFmtId="0" fontId="2" fillId="0" borderId="4" xfId="1" applyFont="1" applyBorder="1" applyAlignment="1">
      <alignment horizontal="center" vertical="center"/>
    </xf>
    <xf numFmtId="0" fontId="7" fillId="0" borderId="4" xfId="1" applyFont="1" applyBorder="1" applyAlignment="1">
      <alignment horizontal="center" vertical="center" wrapText="1"/>
    </xf>
    <xf numFmtId="177" fontId="2" fillId="0" borderId="9" xfId="1" applyNumberFormat="1" applyFont="1" applyBorder="1" applyAlignment="1">
      <alignment vertical="center" shrinkToFit="1"/>
    </xf>
    <xf numFmtId="0" fontId="2" fillId="0" borderId="19" xfId="1" applyFont="1" applyBorder="1" applyAlignment="1" applyProtection="1">
      <alignment horizontal="center" vertical="center"/>
      <protection locked="0"/>
    </xf>
    <xf numFmtId="0" fontId="2" fillId="0" borderId="20" xfId="1" applyFont="1" applyBorder="1" applyAlignment="1">
      <alignment horizontal="center" vertical="center"/>
    </xf>
    <xf numFmtId="0" fontId="2" fillId="0" borderId="22" xfId="1" applyFont="1" applyBorder="1" applyAlignment="1">
      <alignment vertical="center"/>
    </xf>
    <xf numFmtId="177" fontId="2" fillId="0" borderId="23" xfId="1" applyNumberFormat="1" applyFont="1" applyBorder="1" applyAlignment="1">
      <alignment vertical="center" shrinkToFit="1"/>
    </xf>
    <xf numFmtId="0" fontId="2" fillId="0" borderId="21" xfId="1" applyFont="1" applyBorder="1" applyAlignment="1" applyProtection="1">
      <alignment horizontal="center" vertical="center"/>
      <protection locked="0"/>
    </xf>
    <xf numFmtId="0" fontId="2" fillId="0" borderId="25" xfId="1" applyFont="1" applyBorder="1" applyAlignment="1">
      <alignment vertical="center"/>
    </xf>
    <xf numFmtId="177" fontId="2" fillId="0" borderId="26" xfId="1" applyNumberFormat="1" applyFont="1" applyBorder="1" applyAlignment="1">
      <alignment vertical="center" shrinkToFit="1"/>
    </xf>
    <xf numFmtId="0" fontId="2" fillId="0" borderId="24" xfId="1" applyFont="1" applyBorder="1" applyAlignment="1" applyProtection="1">
      <alignment horizontal="center" vertical="center"/>
      <protection locked="0"/>
    </xf>
    <xf numFmtId="0" fontId="5" fillId="0" borderId="25" xfId="1" applyFont="1" applyBorder="1" applyAlignment="1">
      <alignment vertical="center"/>
    </xf>
    <xf numFmtId="0" fontId="5" fillId="0" borderId="34" xfId="1" applyFont="1" applyBorder="1" applyAlignment="1">
      <alignment vertical="center"/>
    </xf>
    <xf numFmtId="177" fontId="2" fillId="0" borderId="35" xfId="1" applyNumberFormat="1" applyFont="1" applyBorder="1" applyAlignment="1">
      <alignment vertical="center" shrinkToFit="1"/>
    </xf>
    <xf numFmtId="176" fontId="2" fillId="0" borderId="36" xfId="1" applyNumberFormat="1" applyFont="1" applyBorder="1" applyAlignment="1">
      <alignment vertical="center"/>
    </xf>
    <xf numFmtId="0" fontId="2" fillId="0" borderId="20" xfId="1" applyFont="1" applyBorder="1" applyAlignment="1" applyProtection="1">
      <alignment horizontal="center" vertical="center"/>
      <protection locked="0"/>
    </xf>
    <xf numFmtId="0" fontId="5" fillId="0" borderId="22" xfId="1" applyFont="1" applyBorder="1" applyAlignment="1">
      <alignment vertical="center"/>
    </xf>
    <xf numFmtId="0" fontId="5" fillId="0" borderId="25" xfId="1" applyFont="1" applyBorder="1" applyAlignment="1">
      <alignment vertical="center" shrinkToFit="1"/>
    </xf>
    <xf numFmtId="0" fontId="5" fillId="0" borderId="28" xfId="1" applyFont="1" applyBorder="1" applyAlignment="1">
      <alignment vertical="center"/>
    </xf>
    <xf numFmtId="0" fontId="2" fillId="0" borderId="27" xfId="1" applyFont="1" applyBorder="1" applyAlignment="1" applyProtection="1">
      <alignment horizontal="center" vertical="center"/>
      <protection locked="0"/>
    </xf>
    <xf numFmtId="0" fontId="5" fillId="0" borderId="28" xfId="1" applyFont="1" applyBorder="1" applyAlignment="1">
      <alignment vertical="center" shrinkToFit="1"/>
    </xf>
    <xf numFmtId="0" fontId="2" fillId="0" borderId="34" xfId="1" applyFont="1" applyBorder="1" applyAlignment="1">
      <alignment horizontal="center" vertical="center"/>
    </xf>
    <xf numFmtId="176" fontId="2" fillId="0" borderId="20" xfId="1" applyNumberFormat="1" applyFont="1" applyBorder="1" applyAlignment="1">
      <alignment vertical="center"/>
    </xf>
    <xf numFmtId="0" fontId="5" fillId="0" borderId="37" xfId="1" applyFont="1" applyBorder="1" applyAlignment="1">
      <alignment vertical="center"/>
    </xf>
    <xf numFmtId="176" fontId="2" fillId="0" borderId="37" xfId="1" applyNumberFormat="1" applyFont="1" applyBorder="1" applyAlignment="1">
      <alignment vertical="center"/>
    </xf>
    <xf numFmtId="177" fontId="2" fillId="0" borderId="38" xfId="1" applyNumberFormat="1" applyFont="1" applyBorder="1" applyAlignment="1">
      <alignment vertical="center" shrinkToFit="1"/>
    </xf>
    <xf numFmtId="0" fontId="2" fillId="0" borderId="36" xfId="1" applyFont="1" applyBorder="1" applyAlignment="1" applyProtection="1">
      <alignment horizontal="center" vertical="center"/>
      <protection locked="0"/>
    </xf>
    <xf numFmtId="0" fontId="2" fillId="0" borderId="4" xfId="1" applyFont="1" applyBorder="1" applyAlignment="1">
      <alignment vertical="center"/>
    </xf>
    <xf numFmtId="0" fontId="2" fillId="0" borderId="18" xfId="1" applyFont="1" applyBorder="1" applyAlignment="1">
      <alignment vertical="center"/>
    </xf>
    <xf numFmtId="0" fontId="2" fillId="0" borderId="15" xfId="1" applyFont="1" applyBorder="1" applyAlignment="1">
      <alignment horizontal="center" vertical="center"/>
    </xf>
    <xf numFmtId="0" fontId="2" fillId="0" borderId="30" xfId="1" applyFont="1" applyBorder="1" applyAlignment="1">
      <alignment vertical="center"/>
    </xf>
    <xf numFmtId="177" fontId="2" fillId="0" borderId="39" xfId="1" applyNumberFormat="1" applyFont="1" applyBorder="1" applyAlignment="1">
      <alignment vertical="center" shrinkToFit="1"/>
    </xf>
    <xf numFmtId="0" fontId="2" fillId="0" borderId="31" xfId="1" applyFont="1" applyBorder="1" applyAlignment="1" applyProtection="1">
      <alignment horizontal="center" vertical="center"/>
      <protection locked="0"/>
    </xf>
    <xf numFmtId="0" fontId="5" fillId="0" borderId="37" xfId="1" applyFont="1" applyBorder="1" applyAlignment="1">
      <alignment vertical="center" shrinkToFit="1"/>
    </xf>
    <xf numFmtId="0" fontId="2" fillId="0" borderId="16" xfId="1" applyFont="1" applyBorder="1" applyAlignment="1">
      <alignment horizontal="center" vertical="center"/>
    </xf>
    <xf numFmtId="0" fontId="2" fillId="0" borderId="0" xfId="2">
      <alignment vertical="center"/>
    </xf>
    <xf numFmtId="0" fontId="2" fillId="0" borderId="0" xfId="2" applyAlignment="1">
      <alignment horizontal="center" vertical="center"/>
    </xf>
    <xf numFmtId="0" fontId="5" fillId="0" borderId="0" xfId="1" applyFont="1" applyAlignment="1">
      <alignment vertical="center"/>
    </xf>
    <xf numFmtId="0" fontId="5"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5" fillId="0" borderId="16" xfId="1" applyFont="1" applyBorder="1" applyAlignment="1">
      <alignment horizontal="center" vertical="center" wrapText="1"/>
    </xf>
    <xf numFmtId="0" fontId="2" fillId="0" borderId="17" xfId="1" applyFont="1" applyBorder="1" applyAlignment="1">
      <alignment horizontal="center" vertical="center" wrapText="1"/>
    </xf>
    <xf numFmtId="0" fontId="5" fillId="0" borderId="5" xfId="1" applyFont="1" applyBorder="1" applyAlignment="1">
      <alignment vertical="center"/>
    </xf>
    <xf numFmtId="0" fontId="2" fillId="0" borderId="6" xfId="1" applyFont="1" applyBorder="1" applyAlignment="1">
      <alignment vertical="center"/>
    </xf>
    <xf numFmtId="0" fontId="2" fillId="0" borderId="10" xfId="1" applyFont="1" applyBorder="1" applyAlignment="1">
      <alignment vertical="center"/>
    </xf>
    <xf numFmtId="0" fontId="2" fillId="0" borderId="11" xfId="1" applyFont="1" applyBorder="1" applyAlignment="1">
      <alignment vertical="center"/>
    </xf>
    <xf numFmtId="0" fontId="2" fillId="0" borderId="16" xfId="1" applyFont="1" applyBorder="1" applyAlignment="1">
      <alignment vertical="center"/>
    </xf>
    <xf numFmtId="0" fontId="2" fillId="0" borderId="17" xfId="1" applyFont="1" applyBorder="1" applyAlignment="1">
      <alignment vertical="center"/>
    </xf>
    <xf numFmtId="0" fontId="5" fillId="0" borderId="18" xfId="1" applyFont="1" applyBorder="1" applyAlignment="1">
      <alignment vertical="center"/>
    </xf>
    <xf numFmtId="0" fontId="2" fillId="0" borderId="9" xfId="1" applyFont="1" applyBorder="1" applyAlignment="1">
      <alignment vertical="center"/>
    </xf>
    <xf numFmtId="0" fontId="2" fillId="0" borderId="18" xfId="1" applyFont="1" applyBorder="1" applyAlignment="1">
      <alignment horizontal="center" vertical="center"/>
    </xf>
    <xf numFmtId="0" fontId="2" fillId="0" borderId="9" xfId="1" applyFont="1" applyBorder="1" applyAlignment="1">
      <alignment horizontal="center" vertical="center"/>
    </xf>
    <xf numFmtId="0" fontId="2" fillId="0" borderId="19" xfId="1" applyFont="1" applyBorder="1" applyAlignment="1">
      <alignment horizontal="center" vertical="center"/>
    </xf>
    <xf numFmtId="0" fontId="2" fillId="0" borderId="18" xfId="1" applyFont="1" applyBorder="1" applyAlignment="1">
      <alignment vertical="center"/>
    </xf>
    <xf numFmtId="0" fontId="2" fillId="0" borderId="32" xfId="1" applyFont="1" applyBorder="1" applyAlignment="1">
      <alignment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5" fillId="0" borderId="16" xfId="1" applyFont="1" applyBorder="1" applyAlignment="1">
      <alignment vertical="center"/>
    </xf>
  </cellXfs>
  <cellStyles count="4">
    <cellStyle name="桁区切り 2" xfId="3" xr:uid="{00000000-0005-0000-0000-000000000000}"/>
    <cellStyle name="標準" xfId="0" builtinId="0"/>
    <cellStyle name="標準 3" xfId="2" xr:uid="{00000000-0005-0000-0000-000002000000}"/>
    <cellStyle name="標準_収支計画書ひな形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2:P80"/>
  <sheetViews>
    <sheetView tabSelected="1" zoomScale="80" zoomScaleNormal="80" zoomScalePageLayoutView="70" workbookViewId="0">
      <pane xSplit="3" ySplit="3" topLeftCell="D4" activePane="bottomRight" state="frozen"/>
      <selection activeCell="S15" sqref="S15"/>
      <selection pane="topRight" activeCell="S15" sqref="S15"/>
      <selection pane="bottomLeft" activeCell="S15" sqref="S15"/>
      <selection pane="bottomRight" activeCell="W16" sqref="W16"/>
    </sheetView>
  </sheetViews>
  <sheetFormatPr defaultColWidth="9" defaultRowHeight="14.25" x14ac:dyDescent="0.4"/>
  <cols>
    <col min="1" max="1" width="9" style="1"/>
    <col min="2" max="2" width="3.125" style="1" customWidth="1"/>
    <col min="3" max="3" width="18.75" style="1" customWidth="1"/>
    <col min="4" max="4" width="12.5" style="1" customWidth="1"/>
    <col min="5" max="5" width="3.125" style="1" customWidth="1"/>
    <col min="6" max="6" width="12.5" style="1" customWidth="1"/>
    <col min="7" max="7" width="3.125" style="1" customWidth="1"/>
    <col min="8" max="8" width="12.5" style="1" customWidth="1"/>
    <col min="9" max="9" width="3.125" style="1" customWidth="1"/>
    <col min="10" max="10" width="12.5" style="1" customWidth="1"/>
    <col min="11" max="11" width="3.125" style="1" customWidth="1"/>
    <col min="12" max="12" width="12.5" style="1" customWidth="1"/>
    <col min="13" max="13" width="3.125" style="1" customWidth="1"/>
    <col min="14" max="14" width="13.25" style="1" customWidth="1"/>
    <col min="15" max="15" width="15.625" style="1" customWidth="1"/>
    <col min="16" max="16" width="6.25" style="2" customWidth="1"/>
    <col min="17" max="16384" width="9" style="1"/>
  </cols>
  <sheetData>
    <row r="2" spans="2:16" ht="18.75" customHeight="1" x14ac:dyDescent="0.4">
      <c r="B2" s="1" t="s">
        <v>0</v>
      </c>
      <c r="N2" s="1" t="s">
        <v>1</v>
      </c>
    </row>
    <row r="3" spans="2:16" ht="35.1" customHeight="1" thickBot="1" x14ac:dyDescent="0.45">
      <c r="B3" s="77" t="s">
        <v>2</v>
      </c>
      <c r="C3" s="78"/>
      <c r="D3" s="75" t="s">
        <v>3</v>
      </c>
      <c r="E3" s="76"/>
      <c r="F3" s="75" t="s">
        <v>4</v>
      </c>
      <c r="G3" s="76"/>
      <c r="H3" s="75" t="s">
        <v>5</v>
      </c>
      <c r="I3" s="76"/>
      <c r="J3" s="75" t="s">
        <v>6</v>
      </c>
      <c r="K3" s="76"/>
      <c r="L3" s="75" t="s">
        <v>7</v>
      </c>
      <c r="M3" s="76"/>
      <c r="N3" s="3" t="s">
        <v>8</v>
      </c>
      <c r="O3" s="4" t="s">
        <v>95</v>
      </c>
    </row>
    <row r="4" spans="2:16" ht="18.75" customHeight="1" thickBot="1" x14ac:dyDescent="0.45">
      <c r="B4" s="81" t="s">
        <v>9</v>
      </c>
      <c r="C4" s="82"/>
      <c r="D4" s="6">
        <v>0</v>
      </c>
      <c r="E4" s="7" t="s">
        <v>10</v>
      </c>
      <c r="F4" s="6">
        <v>0</v>
      </c>
      <c r="G4" s="7" t="s">
        <v>10</v>
      </c>
      <c r="H4" s="6">
        <v>0</v>
      </c>
      <c r="I4" s="7" t="s">
        <v>10</v>
      </c>
      <c r="J4" s="6">
        <v>0</v>
      </c>
      <c r="K4" s="7" t="s">
        <v>10</v>
      </c>
      <c r="L4" s="6">
        <v>0</v>
      </c>
      <c r="M4" s="7" t="s">
        <v>10</v>
      </c>
      <c r="N4" s="8">
        <f t="shared" ref="N4:N12" si="0">SUM(D4,F4,H4,J4,L4)</f>
        <v>0</v>
      </c>
      <c r="O4" s="9">
        <v>61500000</v>
      </c>
    </row>
    <row r="5" spans="2:16" ht="18.75" customHeight="1" x14ac:dyDescent="0.4">
      <c r="B5" s="83" t="s">
        <v>11</v>
      </c>
      <c r="C5" s="84"/>
      <c r="D5" s="10">
        <v>0</v>
      </c>
      <c r="E5" s="11" t="s">
        <v>12</v>
      </c>
      <c r="F5" s="10">
        <v>0</v>
      </c>
      <c r="G5" s="11" t="s">
        <v>12</v>
      </c>
      <c r="H5" s="10">
        <v>0</v>
      </c>
      <c r="I5" s="11" t="s">
        <v>12</v>
      </c>
      <c r="J5" s="10">
        <v>0</v>
      </c>
      <c r="K5" s="11" t="s">
        <v>12</v>
      </c>
      <c r="L5" s="10">
        <v>0</v>
      </c>
      <c r="M5" s="11" t="s">
        <v>12</v>
      </c>
      <c r="N5" s="12">
        <f t="shared" si="0"/>
        <v>0</v>
      </c>
      <c r="O5" s="13">
        <v>26385623</v>
      </c>
    </row>
    <row r="6" spans="2:16" ht="18.75" customHeight="1" x14ac:dyDescent="0.4">
      <c r="B6" s="85" t="s">
        <v>13</v>
      </c>
      <c r="C6" s="86"/>
      <c r="D6" s="14">
        <f>SUM(D7:D10)</f>
        <v>0</v>
      </c>
      <c r="E6" s="15" t="s">
        <v>14</v>
      </c>
      <c r="F6" s="14">
        <f>SUM(F7:F10)</f>
        <v>0</v>
      </c>
      <c r="G6" s="15" t="s">
        <v>14</v>
      </c>
      <c r="H6" s="14">
        <f>SUM(H7:H10)</f>
        <v>0</v>
      </c>
      <c r="I6" s="15" t="s">
        <v>14</v>
      </c>
      <c r="J6" s="14">
        <f>SUM(J7:J10)</f>
        <v>0</v>
      </c>
      <c r="K6" s="15" t="s">
        <v>14</v>
      </c>
      <c r="L6" s="14">
        <f>SUM(L7:L10)</f>
        <v>0</v>
      </c>
      <c r="M6" s="15" t="s">
        <v>14</v>
      </c>
      <c r="N6" s="16">
        <f t="shared" si="0"/>
        <v>0</v>
      </c>
      <c r="O6" s="16">
        <f>SUM(O7:O10)</f>
        <v>7285997</v>
      </c>
    </row>
    <row r="7" spans="2:16" ht="18.75" customHeight="1" x14ac:dyDescent="0.4">
      <c r="B7" s="17"/>
      <c r="C7" s="18" t="s">
        <v>15</v>
      </c>
      <c r="D7" s="19">
        <v>0</v>
      </c>
      <c r="E7" s="20"/>
      <c r="F7" s="19">
        <v>0</v>
      </c>
      <c r="G7" s="20"/>
      <c r="H7" s="19">
        <v>0</v>
      </c>
      <c r="I7" s="20"/>
      <c r="J7" s="19">
        <v>0</v>
      </c>
      <c r="K7" s="20"/>
      <c r="L7" s="19">
        <v>0</v>
      </c>
      <c r="M7" s="20"/>
      <c r="N7" s="21">
        <f t="shared" si="0"/>
        <v>0</v>
      </c>
      <c r="O7" s="21">
        <v>2228360</v>
      </c>
    </row>
    <row r="8" spans="2:16" ht="18.75" customHeight="1" x14ac:dyDescent="0.4">
      <c r="B8" s="17"/>
      <c r="C8" s="22" t="s">
        <v>16</v>
      </c>
      <c r="D8" s="23">
        <v>0</v>
      </c>
      <c r="E8" s="24"/>
      <c r="F8" s="23">
        <v>0</v>
      </c>
      <c r="G8" s="24"/>
      <c r="H8" s="23">
        <v>0</v>
      </c>
      <c r="I8" s="24"/>
      <c r="J8" s="23">
        <v>0</v>
      </c>
      <c r="K8" s="24"/>
      <c r="L8" s="23">
        <v>0</v>
      </c>
      <c r="M8" s="24"/>
      <c r="N8" s="25">
        <f t="shared" si="0"/>
        <v>0</v>
      </c>
      <c r="O8" s="25">
        <v>187</v>
      </c>
    </row>
    <row r="9" spans="2:16" ht="18.75" customHeight="1" x14ac:dyDescent="0.4">
      <c r="B9" s="17"/>
      <c r="C9" s="26" t="s">
        <v>17</v>
      </c>
      <c r="D9" s="27">
        <v>0</v>
      </c>
      <c r="E9" s="28"/>
      <c r="F9" s="27">
        <v>0</v>
      </c>
      <c r="G9" s="28"/>
      <c r="H9" s="27">
        <v>0</v>
      </c>
      <c r="I9" s="28"/>
      <c r="J9" s="27">
        <v>0</v>
      </c>
      <c r="K9" s="28"/>
      <c r="L9" s="27">
        <v>0</v>
      </c>
      <c r="M9" s="28"/>
      <c r="N9" s="29">
        <f t="shared" si="0"/>
        <v>0</v>
      </c>
      <c r="O9" s="29">
        <v>1789000</v>
      </c>
    </row>
    <row r="10" spans="2:16" ht="18.75" customHeight="1" x14ac:dyDescent="0.4">
      <c r="B10" s="17"/>
      <c r="C10" s="26" t="s">
        <v>18</v>
      </c>
      <c r="D10" s="30">
        <v>0</v>
      </c>
      <c r="E10" s="28"/>
      <c r="F10" s="30">
        <v>0</v>
      </c>
      <c r="G10" s="28"/>
      <c r="H10" s="30">
        <v>0</v>
      </c>
      <c r="I10" s="28"/>
      <c r="J10" s="30">
        <v>0</v>
      </c>
      <c r="K10" s="28"/>
      <c r="L10" s="30">
        <v>0</v>
      </c>
      <c r="M10" s="28"/>
      <c r="N10" s="29">
        <f t="shared" si="0"/>
        <v>0</v>
      </c>
      <c r="O10" s="31">
        <v>3268450</v>
      </c>
    </row>
    <row r="11" spans="2:16" ht="18.75" customHeight="1" x14ac:dyDescent="0.4">
      <c r="B11" s="87" t="s">
        <v>19</v>
      </c>
      <c r="C11" s="88"/>
      <c r="D11" s="14">
        <v>0</v>
      </c>
      <c r="E11" s="33"/>
      <c r="F11" s="14">
        <v>0</v>
      </c>
      <c r="G11" s="33"/>
      <c r="H11" s="14">
        <v>0</v>
      </c>
      <c r="I11" s="33"/>
      <c r="J11" s="14">
        <v>0</v>
      </c>
      <c r="K11" s="33"/>
      <c r="L11" s="14">
        <v>0</v>
      </c>
      <c r="M11" s="33"/>
      <c r="N11" s="16">
        <f t="shared" si="0"/>
        <v>0</v>
      </c>
      <c r="O11" s="21">
        <v>59192609</v>
      </c>
    </row>
    <row r="12" spans="2:16" ht="18.75" customHeight="1" x14ac:dyDescent="0.4">
      <c r="B12" s="87" t="s">
        <v>20</v>
      </c>
      <c r="C12" s="88"/>
      <c r="D12" s="14">
        <v>0</v>
      </c>
      <c r="E12" s="33"/>
      <c r="F12" s="14">
        <v>0</v>
      </c>
      <c r="G12" s="33"/>
      <c r="H12" s="14">
        <v>0</v>
      </c>
      <c r="I12" s="33"/>
      <c r="J12" s="14">
        <v>0</v>
      </c>
      <c r="K12" s="33"/>
      <c r="L12" s="14">
        <v>0</v>
      </c>
      <c r="M12" s="33"/>
      <c r="N12" s="16">
        <f t="shared" si="0"/>
        <v>0</v>
      </c>
      <c r="O12" s="21">
        <v>170</v>
      </c>
    </row>
    <row r="13" spans="2:16" ht="18.75" customHeight="1" x14ac:dyDescent="0.4">
      <c r="B13" s="89" t="s">
        <v>21</v>
      </c>
      <c r="C13" s="90"/>
      <c r="D13" s="14">
        <f>SUM(D4:D6)+D11+D12</f>
        <v>0</v>
      </c>
      <c r="E13" s="33"/>
      <c r="F13" s="14">
        <f>SUM(F4:F6)+F11+F12</f>
        <v>0</v>
      </c>
      <c r="G13" s="33"/>
      <c r="H13" s="14">
        <f>SUM(H4:H6)+H11+H12</f>
        <v>0</v>
      </c>
      <c r="I13" s="33"/>
      <c r="J13" s="14">
        <f>SUM(J4:J6)+J11+J12</f>
        <v>0</v>
      </c>
      <c r="K13" s="33"/>
      <c r="L13" s="14">
        <f>SUM(L4:L6)+L11+L12</f>
        <v>0</v>
      </c>
      <c r="M13" s="33"/>
      <c r="N13" s="34">
        <f>SUM(D13,F13,H13,J13,L13)</f>
        <v>0</v>
      </c>
      <c r="O13" s="16">
        <f>O4+O5+O6+O11+O12</f>
        <v>154364399</v>
      </c>
    </row>
    <row r="14" spans="2:16" ht="14.25" customHeight="1" x14ac:dyDescent="0.4">
      <c r="B14" s="35"/>
      <c r="C14" s="35"/>
      <c r="D14" s="35"/>
      <c r="E14" s="35"/>
      <c r="F14" s="35"/>
      <c r="G14" s="35"/>
      <c r="H14" s="35"/>
      <c r="I14" s="35"/>
      <c r="J14" s="35"/>
      <c r="K14" s="35"/>
      <c r="L14" s="35"/>
      <c r="M14" s="35"/>
      <c r="N14" s="35"/>
      <c r="O14" s="35"/>
    </row>
    <row r="15" spans="2:16" ht="18.75" customHeight="1" x14ac:dyDescent="0.4">
      <c r="B15" s="1" t="s">
        <v>22</v>
      </c>
      <c r="N15" s="1" t="s">
        <v>1</v>
      </c>
    </row>
    <row r="16" spans="2:16" ht="35.1" customHeight="1" x14ac:dyDescent="0.4">
      <c r="B16" s="91" t="s">
        <v>23</v>
      </c>
      <c r="C16" s="91"/>
      <c r="D16" s="79" t="s">
        <v>24</v>
      </c>
      <c r="E16" s="80"/>
      <c r="F16" s="79" t="s">
        <v>25</v>
      </c>
      <c r="G16" s="80"/>
      <c r="H16" s="79" t="s">
        <v>26</v>
      </c>
      <c r="I16" s="80"/>
      <c r="J16" s="79" t="s">
        <v>27</v>
      </c>
      <c r="K16" s="80"/>
      <c r="L16" s="79" t="s">
        <v>28</v>
      </c>
      <c r="M16" s="80"/>
      <c r="N16" s="37" t="s">
        <v>8</v>
      </c>
      <c r="O16" s="4" t="s">
        <v>95</v>
      </c>
      <c r="P16" s="38" t="s">
        <v>29</v>
      </c>
    </row>
    <row r="17" spans="2:16" ht="18.75" customHeight="1" x14ac:dyDescent="0.4">
      <c r="B17" s="85" t="s">
        <v>30</v>
      </c>
      <c r="C17" s="86"/>
      <c r="D17" s="14">
        <f>SUM(D18:D22)</f>
        <v>0</v>
      </c>
      <c r="E17" s="39" t="s">
        <v>31</v>
      </c>
      <c r="F17" s="14">
        <f>SUM(F18:F22)</f>
        <v>0</v>
      </c>
      <c r="G17" s="39" t="s">
        <v>31</v>
      </c>
      <c r="H17" s="14">
        <f>SUM(H18:H22)</f>
        <v>0</v>
      </c>
      <c r="I17" s="39" t="s">
        <v>31</v>
      </c>
      <c r="J17" s="14">
        <f>SUM(J18:J22)</f>
        <v>0</v>
      </c>
      <c r="K17" s="39" t="s">
        <v>31</v>
      </c>
      <c r="L17" s="14">
        <f>SUM(L18:L22)</f>
        <v>0</v>
      </c>
      <c r="M17" s="39" t="s">
        <v>31</v>
      </c>
      <c r="N17" s="14">
        <f>SUM(N18:N22)</f>
        <v>0</v>
      </c>
      <c r="O17" s="16">
        <f>SUM(O18:O22)</f>
        <v>71940451</v>
      </c>
      <c r="P17" s="40"/>
    </row>
    <row r="18" spans="2:16" ht="18.75" customHeight="1" x14ac:dyDescent="0.4">
      <c r="B18" s="41"/>
      <c r="C18" s="42" t="s">
        <v>32</v>
      </c>
      <c r="D18" s="19">
        <v>0</v>
      </c>
      <c r="E18" s="43"/>
      <c r="F18" s="19">
        <v>0</v>
      </c>
      <c r="G18" s="43"/>
      <c r="H18" s="19">
        <v>0</v>
      </c>
      <c r="I18" s="43"/>
      <c r="J18" s="19">
        <v>0</v>
      </c>
      <c r="K18" s="43"/>
      <c r="L18" s="19">
        <v>0</v>
      </c>
      <c r="M18" s="43"/>
      <c r="N18" s="21">
        <v>0</v>
      </c>
      <c r="O18" s="21">
        <v>32065096</v>
      </c>
      <c r="P18" s="44"/>
    </row>
    <row r="19" spans="2:16" ht="18.75" customHeight="1" x14ac:dyDescent="0.4">
      <c r="B19" s="41"/>
      <c r="C19" s="45" t="s">
        <v>33</v>
      </c>
      <c r="D19" s="23">
        <v>0</v>
      </c>
      <c r="E19" s="46"/>
      <c r="F19" s="23">
        <v>0</v>
      </c>
      <c r="G19" s="46"/>
      <c r="H19" s="23">
        <v>0</v>
      </c>
      <c r="I19" s="46"/>
      <c r="J19" s="23">
        <v>0</v>
      </c>
      <c r="K19" s="46"/>
      <c r="L19" s="23">
        <v>0</v>
      </c>
      <c r="M19" s="46"/>
      <c r="N19" s="25">
        <v>0</v>
      </c>
      <c r="O19" s="25">
        <v>5202750</v>
      </c>
      <c r="P19" s="47"/>
    </row>
    <row r="20" spans="2:16" ht="18.75" customHeight="1" x14ac:dyDescent="0.4">
      <c r="B20" s="41"/>
      <c r="C20" s="45" t="s">
        <v>34</v>
      </c>
      <c r="D20" s="23">
        <v>0</v>
      </c>
      <c r="E20" s="46"/>
      <c r="F20" s="23">
        <v>0</v>
      </c>
      <c r="G20" s="46"/>
      <c r="H20" s="23">
        <v>0</v>
      </c>
      <c r="I20" s="46"/>
      <c r="J20" s="23">
        <v>0</v>
      </c>
      <c r="K20" s="46"/>
      <c r="L20" s="23">
        <v>0</v>
      </c>
      <c r="M20" s="46"/>
      <c r="N20" s="25">
        <v>0</v>
      </c>
      <c r="O20" s="25">
        <v>9651902</v>
      </c>
      <c r="P20" s="47"/>
    </row>
    <row r="21" spans="2:16" ht="18.75" customHeight="1" x14ac:dyDescent="0.4">
      <c r="B21" s="41"/>
      <c r="C21" s="48" t="s">
        <v>35</v>
      </c>
      <c r="D21" s="23">
        <v>0</v>
      </c>
      <c r="E21" s="46" t="s">
        <v>93</v>
      </c>
      <c r="F21" s="23">
        <v>0</v>
      </c>
      <c r="G21" s="46" t="s">
        <v>93</v>
      </c>
      <c r="H21" s="23">
        <v>0</v>
      </c>
      <c r="I21" s="46" t="s">
        <v>93</v>
      </c>
      <c r="J21" s="23">
        <v>0</v>
      </c>
      <c r="K21" s="46" t="s">
        <v>93</v>
      </c>
      <c r="L21" s="23">
        <v>0</v>
      </c>
      <c r="M21" s="46" t="s">
        <v>93</v>
      </c>
      <c r="N21" s="25">
        <v>0</v>
      </c>
      <c r="O21" s="25">
        <v>2192400</v>
      </c>
      <c r="P21" s="47"/>
    </row>
    <row r="22" spans="2:16" ht="18.75" customHeight="1" x14ac:dyDescent="0.4">
      <c r="B22" s="41"/>
      <c r="C22" s="49" t="s">
        <v>36</v>
      </c>
      <c r="D22" s="10">
        <v>0</v>
      </c>
      <c r="E22" s="50"/>
      <c r="F22" s="10">
        <v>0</v>
      </c>
      <c r="G22" s="50"/>
      <c r="H22" s="10">
        <v>0</v>
      </c>
      <c r="I22" s="50"/>
      <c r="J22" s="10">
        <v>0</v>
      </c>
      <c r="K22" s="50"/>
      <c r="L22" s="10">
        <v>0</v>
      </c>
      <c r="M22" s="50"/>
      <c r="N22" s="51">
        <v>0</v>
      </c>
      <c r="O22" s="13">
        <v>22828303</v>
      </c>
      <c r="P22" s="52"/>
    </row>
    <row r="23" spans="2:16" ht="18.75" customHeight="1" x14ac:dyDescent="0.4">
      <c r="B23" s="85" t="s">
        <v>37</v>
      </c>
      <c r="C23" s="86"/>
      <c r="D23" s="14">
        <f>SUM(D24:D27)</f>
        <v>0</v>
      </c>
      <c r="E23" s="39" t="s">
        <v>31</v>
      </c>
      <c r="F23" s="14">
        <f>SUM(F24:F27)</f>
        <v>0</v>
      </c>
      <c r="G23" s="39" t="s">
        <v>31</v>
      </c>
      <c r="H23" s="14">
        <f>SUM(H24:H27)</f>
        <v>0</v>
      </c>
      <c r="I23" s="39" t="s">
        <v>31</v>
      </c>
      <c r="J23" s="14">
        <f>SUM(J24:J27)</f>
        <v>0</v>
      </c>
      <c r="K23" s="39" t="s">
        <v>31</v>
      </c>
      <c r="L23" s="14">
        <f>SUM(L24:L27)</f>
        <v>0</v>
      </c>
      <c r="M23" s="39" t="s">
        <v>31</v>
      </c>
      <c r="N23" s="16">
        <f>SUM(N24:N27)</f>
        <v>0</v>
      </c>
      <c r="O23" s="16">
        <f>SUM(O24:O27)</f>
        <v>42677012</v>
      </c>
      <c r="P23" s="40"/>
    </row>
    <row r="24" spans="2:16" ht="18.75" customHeight="1" x14ac:dyDescent="0.4">
      <c r="B24" s="41"/>
      <c r="C24" s="42" t="s">
        <v>38</v>
      </c>
      <c r="D24" s="19">
        <v>0</v>
      </c>
      <c r="E24" s="43"/>
      <c r="F24" s="19">
        <v>0</v>
      </c>
      <c r="G24" s="43"/>
      <c r="H24" s="19">
        <v>0</v>
      </c>
      <c r="I24" s="43"/>
      <c r="J24" s="19">
        <v>0</v>
      </c>
      <c r="K24" s="43"/>
      <c r="L24" s="19">
        <v>0</v>
      </c>
      <c r="M24" s="43"/>
      <c r="N24" s="21">
        <f>SUM(D24,F24,H24,J24,L24)</f>
        <v>0</v>
      </c>
      <c r="O24" s="21">
        <v>15086327</v>
      </c>
      <c r="P24" s="44"/>
    </row>
    <row r="25" spans="2:16" ht="18.75" customHeight="1" x14ac:dyDescent="0.4">
      <c r="B25" s="41"/>
      <c r="C25" s="48" t="s">
        <v>39</v>
      </c>
      <c r="D25" s="23">
        <v>0</v>
      </c>
      <c r="E25" s="46"/>
      <c r="F25" s="23">
        <v>0</v>
      </c>
      <c r="G25" s="46"/>
      <c r="H25" s="23">
        <v>0</v>
      </c>
      <c r="I25" s="46"/>
      <c r="J25" s="23">
        <v>0</v>
      </c>
      <c r="K25" s="46"/>
      <c r="L25" s="23">
        <v>0</v>
      </c>
      <c r="M25" s="46"/>
      <c r="N25" s="25">
        <f>SUM(D25,F25,H25,J25,L25)</f>
        <v>0</v>
      </c>
      <c r="O25" s="25">
        <v>3416092</v>
      </c>
      <c r="P25" s="47"/>
    </row>
    <row r="26" spans="2:16" ht="18.75" customHeight="1" x14ac:dyDescent="0.4">
      <c r="B26" s="41"/>
      <c r="C26" s="48" t="s">
        <v>40</v>
      </c>
      <c r="D26" s="23">
        <v>0</v>
      </c>
      <c r="E26" s="46"/>
      <c r="F26" s="23">
        <v>0</v>
      </c>
      <c r="G26" s="46"/>
      <c r="H26" s="23">
        <v>0</v>
      </c>
      <c r="I26" s="46"/>
      <c r="J26" s="23">
        <v>0</v>
      </c>
      <c r="K26" s="46"/>
      <c r="L26" s="23">
        <v>0</v>
      </c>
      <c r="M26" s="46"/>
      <c r="N26" s="25">
        <f>SUM(D26,F26,H26,J26,L26)</f>
        <v>0</v>
      </c>
      <c r="O26" s="25">
        <v>5055349</v>
      </c>
      <c r="P26" s="47"/>
    </row>
    <row r="27" spans="2:16" ht="18.75" customHeight="1" x14ac:dyDescent="0.4">
      <c r="B27" s="41"/>
      <c r="C27" s="45" t="s">
        <v>41</v>
      </c>
      <c r="D27" s="30">
        <v>0</v>
      </c>
      <c r="E27" s="46"/>
      <c r="F27" s="30">
        <v>0</v>
      </c>
      <c r="G27" s="46"/>
      <c r="H27" s="30">
        <v>0</v>
      </c>
      <c r="I27" s="46"/>
      <c r="J27" s="30">
        <v>0</v>
      </c>
      <c r="K27" s="46"/>
      <c r="L27" s="30">
        <v>0</v>
      </c>
      <c r="M27" s="46"/>
      <c r="N27" s="25">
        <f>SUM(D27,F27,H27,J27,L27)</f>
        <v>0</v>
      </c>
      <c r="O27" s="31">
        <f>18967020+152224</f>
        <v>19119244</v>
      </c>
      <c r="P27" s="47"/>
    </row>
    <row r="28" spans="2:16" ht="18.75" customHeight="1" x14ac:dyDescent="0.4">
      <c r="B28" s="85" t="s">
        <v>42</v>
      </c>
      <c r="C28" s="86"/>
      <c r="D28" s="14">
        <f>SUM(D29:D39)</f>
        <v>0</v>
      </c>
      <c r="E28" s="39" t="s">
        <v>31</v>
      </c>
      <c r="F28" s="14">
        <f>SUM(F29:F39)</f>
        <v>0</v>
      </c>
      <c r="G28" s="39" t="s">
        <v>31</v>
      </c>
      <c r="H28" s="14">
        <f>SUM(H29:H39)</f>
        <v>0</v>
      </c>
      <c r="I28" s="39" t="s">
        <v>31</v>
      </c>
      <c r="J28" s="14">
        <f>SUM(J29:J39)</f>
        <v>0</v>
      </c>
      <c r="K28" s="39" t="s">
        <v>31</v>
      </c>
      <c r="L28" s="14">
        <f>SUM(L29:L39)</f>
        <v>0</v>
      </c>
      <c r="M28" s="39" t="s">
        <v>31</v>
      </c>
      <c r="N28" s="16">
        <f>SUM(N29:N39)</f>
        <v>0</v>
      </c>
      <c r="O28" s="16">
        <f>SUM(O29:O39)</f>
        <v>3583436</v>
      </c>
      <c r="P28" s="40"/>
    </row>
    <row r="29" spans="2:16" ht="18.75" customHeight="1" x14ac:dyDescent="0.4">
      <c r="B29" s="41"/>
      <c r="C29" s="53" t="s">
        <v>43</v>
      </c>
      <c r="D29" s="19">
        <v>0</v>
      </c>
      <c r="E29" s="43"/>
      <c r="F29" s="19">
        <v>0</v>
      </c>
      <c r="G29" s="43"/>
      <c r="H29" s="19">
        <v>0</v>
      </c>
      <c r="I29" s="43"/>
      <c r="J29" s="19">
        <v>0</v>
      </c>
      <c r="K29" s="43"/>
      <c r="L29" s="19">
        <v>0</v>
      </c>
      <c r="M29" s="43"/>
      <c r="N29" s="21">
        <f t="shared" ref="N29:N38" si="1">SUM(D29,F29,H29,J29,L29)</f>
        <v>0</v>
      </c>
      <c r="O29" s="21">
        <v>159500</v>
      </c>
      <c r="P29" s="44"/>
    </row>
    <row r="30" spans="2:16" ht="18.75" customHeight="1" x14ac:dyDescent="0.4">
      <c r="B30" s="41"/>
      <c r="C30" s="45" t="s">
        <v>44</v>
      </c>
      <c r="D30" s="23">
        <v>0</v>
      </c>
      <c r="E30" s="46"/>
      <c r="F30" s="23">
        <v>0</v>
      </c>
      <c r="G30" s="46"/>
      <c r="H30" s="23">
        <v>0</v>
      </c>
      <c r="I30" s="46"/>
      <c r="J30" s="23">
        <v>0</v>
      </c>
      <c r="K30" s="46"/>
      <c r="L30" s="23">
        <v>0</v>
      </c>
      <c r="M30" s="46"/>
      <c r="N30" s="25">
        <f t="shared" si="1"/>
        <v>0</v>
      </c>
      <c r="O30" s="25">
        <v>266750</v>
      </c>
      <c r="P30" s="47"/>
    </row>
    <row r="31" spans="2:16" ht="18.75" customHeight="1" x14ac:dyDescent="0.4">
      <c r="B31" s="41"/>
      <c r="C31" s="48" t="s">
        <v>45</v>
      </c>
      <c r="D31" s="23">
        <v>0</v>
      </c>
      <c r="E31" s="46"/>
      <c r="F31" s="23">
        <v>0</v>
      </c>
      <c r="G31" s="46"/>
      <c r="H31" s="23">
        <v>0</v>
      </c>
      <c r="I31" s="46"/>
      <c r="J31" s="23">
        <v>0</v>
      </c>
      <c r="K31" s="46"/>
      <c r="L31" s="23">
        <v>0</v>
      </c>
      <c r="M31" s="46"/>
      <c r="N31" s="25">
        <f t="shared" si="1"/>
        <v>0</v>
      </c>
      <c r="O31" s="25">
        <v>356400</v>
      </c>
      <c r="P31" s="47"/>
    </row>
    <row r="32" spans="2:16" ht="18.75" customHeight="1" x14ac:dyDescent="0.4">
      <c r="B32" s="41"/>
      <c r="C32" s="48" t="s">
        <v>46</v>
      </c>
      <c r="D32" s="23">
        <v>0</v>
      </c>
      <c r="E32" s="46"/>
      <c r="F32" s="23">
        <v>0</v>
      </c>
      <c r="G32" s="46"/>
      <c r="H32" s="23">
        <v>0</v>
      </c>
      <c r="I32" s="46"/>
      <c r="J32" s="23">
        <v>0</v>
      </c>
      <c r="K32" s="46"/>
      <c r="L32" s="23">
        <v>0</v>
      </c>
      <c r="M32" s="46"/>
      <c r="N32" s="25">
        <f t="shared" si="1"/>
        <v>0</v>
      </c>
      <c r="O32" s="25">
        <v>620400</v>
      </c>
      <c r="P32" s="47"/>
    </row>
    <row r="33" spans="2:16" ht="18.75" customHeight="1" x14ac:dyDescent="0.4">
      <c r="B33" s="41"/>
      <c r="C33" s="54" t="s">
        <v>47</v>
      </c>
      <c r="D33" s="23">
        <v>0</v>
      </c>
      <c r="E33" s="46"/>
      <c r="F33" s="23">
        <v>0</v>
      </c>
      <c r="G33" s="46"/>
      <c r="H33" s="23">
        <v>0</v>
      </c>
      <c r="I33" s="46"/>
      <c r="J33" s="23">
        <v>0</v>
      </c>
      <c r="K33" s="46"/>
      <c r="L33" s="23">
        <v>0</v>
      </c>
      <c r="M33" s="46"/>
      <c r="N33" s="25">
        <f t="shared" si="1"/>
        <v>0</v>
      </c>
      <c r="O33" s="25">
        <v>374000</v>
      </c>
      <c r="P33" s="47"/>
    </row>
    <row r="34" spans="2:16" ht="18.75" customHeight="1" x14ac:dyDescent="0.4">
      <c r="B34" s="41"/>
      <c r="C34" s="48" t="s">
        <v>48</v>
      </c>
      <c r="D34" s="23">
        <v>0</v>
      </c>
      <c r="E34" s="46"/>
      <c r="F34" s="23">
        <v>0</v>
      </c>
      <c r="G34" s="46"/>
      <c r="H34" s="23">
        <v>0</v>
      </c>
      <c r="I34" s="46"/>
      <c r="J34" s="23">
        <v>0</v>
      </c>
      <c r="K34" s="46"/>
      <c r="L34" s="23">
        <v>0</v>
      </c>
      <c r="M34" s="46"/>
      <c r="N34" s="25">
        <f t="shared" si="1"/>
        <v>0</v>
      </c>
      <c r="O34" s="25">
        <v>143000</v>
      </c>
      <c r="P34" s="47"/>
    </row>
    <row r="35" spans="2:16" ht="18.75" customHeight="1" x14ac:dyDescent="0.4">
      <c r="B35" s="41"/>
      <c r="C35" s="48" t="s">
        <v>49</v>
      </c>
      <c r="D35" s="23">
        <v>0</v>
      </c>
      <c r="E35" s="46"/>
      <c r="F35" s="23">
        <v>0</v>
      </c>
      <c r="G35" s="46"/>
      <c r="H35" s="23">
        <v>0</v>
      </c>
      <c r="I35" s="46"/>
      <c r="J35" s="23">
        <v>0</v>
      </c>
      <c r="K35" s="46"/>
      <c r="L35" s="23">
        <v>0</v>
      </c>
      <c r="M35" s="46"/>
      <c r="N35" s="25">
        <f t="shared" si="1"/>
        <v>0</v>
      </c>
      <c r="O35" s="25">
        <v>139200</v>
      </c>
      <c r="P35" s="47"/>
    </row>
    <row r="36" spans="2:16" ht="18.75" customHeight="1" x14ac:dyDescent="0.4">
      <c r="B36" s="41"/>
      <c r="C36" s="48" t="s">
        <v>50</v>
      </c>
      <c r="D36" s="23">
        <v>0</v>
      </c>
      <c r="E36" s="46"/>
      <c r="F36" s="23">
        <v>0</v>
      </c>
      <c r="G36" s="46"/>
      <c r="H36" s="23">
        <v>0</v>
      </c>
      <c r="I36" s="46"/>
      <c r="J36" s="23">
        <v>0</v>
      </c>
      <c r="K36" s="46"/>
      <c r="L36" s="23">
        <v>0</v>
      </c>
      <c r="M36" s="46"/>
      <c r="N36" s="25">
        <f t="shared" si="1"/>
        <v>0</v>
      </c>
      <c r="O36" s="25">
        <v>308892</v>
      </c>
      <c r="P36" s="47"/>
    </row>
    <row r="37" spans="2:16" ht="18.75" customHeight="1" x14ac:dyDescent="0.4">
      <c r="B37" s="41"/>
      <c r="C37" s="55" t="s">
        <v>51</v>
      </c>
      <c r="D37" s="23">
        <v>0</v>
      </c>
      <c r="E37" s="46"/>
      <c r="F37" s="23">
        <v>0</v>
      </c>
      <c r="G37" s="46"/>
      <c r="H37" s="23">
        <v>0</v>
      </c>
      <c r="I37" s="46"/>
      <c r="J37" s="23">
        <v>0</v>
      </c>
      <c r="K37" s="46"/>
      <c r="L37" s="23">
        <v>0</v>
      </c>
      <c r="M37" s="46"/>
      <c r="N37" s="25">
        <f t="shared" si="1"/>
        <v>0</v>
      </c>
      <c r="O37" s="25">
        <v>925444</v>
      </c>
      <c r="P37" s="56"/>
    </row>
    <row r="38" spans="2:16" ht="18.75" customHeight="1" x14ac:dyDescent="0.4">
      <c r="B38" s="41"/>
      <c r="C38" s="57" t="s">
        <v>52</v>
      </c>
      <c r="D38" s="23">
        <v>0</v>
      </c>
      <c r="E38" s="46"/>
      <c r="F38" s="23">
        <v>0</v>
      </c>
      <c r="G38" s="46"/>
      <c r="H38" s="23">
        <v>0</v>
      </c>
      <c r="I38" s="46"/>
      <c r="J38" s="23">
        <v>0</v>
      </c>
      <c r="K38" s="46"/>
      <c r="L38" s="23">
        <v>0</v>
      </c>
      <c r="M38" s="46"/>
      <c r="N38" s="25">
        <f t="shared" si="1"/>
        <v>0</v>
      </c>
      <c r="O38" s="25">
        <v>209000</v>
      </c>
      <c r="P38" s="56"/>
    </row>
    <row r="39" spans="2:16" ht="18.75" customHeight="1" x14ac:dyDescent="0.4">
      <c r="B39" s="58"/>
      <c r="C39" s="57" t="s">
        <v>53</v>
      </c>
      <c r="D39" s="10">
        <v>0</v>
      </c>
      <c r="E39" s="50" t="s">
        <v>94</v>
      </c>
      <c r="F39" s="10">
        <v>0</v>
      </c>
      <c r="G39" s="50" t="s">
        <v>93</v>
      </c>
      <c r="H39" s="10">
        <v>0</v>
      </c>
      <c r="I39" s="50" t="s">
        <v>93</v>
      </c>
      <c r="J39" s="10">
        <v>0</v>
      </c>
      <c r="K39" s="50" t="s">
        <v>93</v>
      </c>
      <c r="L39" s="10">
        <v>0</v>
      </c>
      <c r="M39" s="50" t="s">
        <v>93</v>
      </c>
      <c r="N39" s="59">
        <v>0</v>
      </c>
      <c r="O39" s="13">
        <v>80850</v>
      </c>
      <c r="P39" s="52"/>
    </row>
    <row r="40" spans="2:16" ht="18.75" customHeight="1" x14ac:dyDescent="0.4">
      <c r="B40" s="87" t="s">
        <v>54</v>
      </c>
      <c r="C40" s="88"/>
      <c r="D40" s="14">
        <v>0</v>
      </c>
      <c r="E40" s="39"/>
      <c r="F40" s="14">
        <v>0</v>
      </c>
      <c r="G40" s="39"/>
      <c r="H40" s="14">
        <v>0</v>
      </c>
      <c r="I40" s="39"/>
      <c r="J40" s="14">
        <v>0</v>
      </c>
      <c r="K40" s="39"/>
      <c r="L40" s="14">
        <v>0</v>
      </c>
      <c r="M40" s="39"/>
      <c r="N40" s="16">
        <f>SUM(D40,F40,H40,J40,L40)</f>
        <v>0</v>
      </c>
      <c r="O40" s="31">
        <v>1989842</v>
      </c>
      <c r="P40" s="40"/>
    </row>
    <row r="41" spans="2:16" ht="18.75" customHeight="1" x14ac:dyDescent="0.4">
      <c r="B41" s="98" t="s">
        <v>55</v>
      </c>
      <c r="C41" s="88"/>
      <c r="D41" s="14">
        <f>SUM(D42:D45)</f>
        <v>0</v>
      </c>
      <c r="E41" s="39" t="s">
        <v>31</v>
      </c>
      <c r="F41" s="14">
        <f>SUM(F42:F45)</f>
        <v>0</v>
      </c>
      <c r="G41" s="39" t="s">
        <v>31</v>
      </c>
      <c r="H41" s="14">
        <f>SUM(H42:H45)</f>
        <v>0</v>
      </c>
      <c r="I41" s="39" t="s">
        <v>31</v>
      </c>
      <c r="J41" s="14">
        <f>SUM(J42:J45)</f>
        <v>0</v>
      </c>
      <c r="K41" s="39" t="s">
        <v>31</v>
      </c>
      <c r="L41" s="14">
        <f>SUM(L42:L45)</f>
        <v>0</v>
      </c>
      <c r="M41" s="39" t="s">
        <v>31</v>
      </c>
      <c r="N41" s="16">
        <f>SUM(N42:N44)</f>
        <v>0</v>
      </c>
      <c r="O41" s="16">
        <f>SUM(O42:O45)</f>
        <v>3667000</v>
      </c>
      <c r="P41" s="40"/>
    </row>
    <row r="42" spans="2:16" ht="18.75" customHeight="1" x14ac:dyDescent="0.4">
      <c r="B42" s="17"/>
      <c r="C42" s="60" t="s">
        <v>56</v>
      </c>
      <c r="D42" s="61">
        <v>0</v>
      </c>
      <c r="E42" s="62"/>
      <c r="F42" s="61">
        <v>0</v>
      </c>
      <c r="G42" s="62"/>
      <c r="H42" s="61">
        <v>0</v>
      </c>
      <c r="I42" s="62"/>
      <c r="J42" s="61">
        <v>0</v>
      </c>
      <c r="K42" s="62"/>
      <c r="L42" s="61">
        <v>0</v>
      </c>
      <c r="M42" s="62"/>
      <c r="N42" s="25">
        <f>SUM(D42,F42,H42,J42,L42)</f>
        <v>0</v>
      </c>
      <c r="O42" s="61">
        <v>8000</v>
      </c>
      <c r="P42" s="63"/>
    </row>
    <row r="43" spans="2:16" ht="18.75" customHeight="1" x14ac:dyDescent="0.4">
      <c r="B43" s="17"/>
      <c r="C43" s="60" t="s">
        <v>57</v>
      </c>
      <c r="D43" s="61">
        <v>0</v>
      </c>
      <c r="E43" s="62"/>
      <c r="F43" s="61">
        <v>0</v>
      </c>
      <c r="G43" s="62"/>
      <c r="H43" s="61">
        <v>0</v>
      </c>
      <c r="I43" s="62"/>
      <c r="J43" s="61">
        <v>0</v>
      </c>
      <c r="K43" s="62"/>
      <c r="L43" s="61">
        <v>0</v>
      </c>
      <c r="M43" s="62"/>
      <c r="N43" s="25">
        <f>SUM(D43,F43,H43,J43,L43)</f>
        <v>0</v>
      </c>
      <c r="O43" s="61">
        <v>3659000</v>
      </c>
      <c r="P43" s="63"/>
    </row>
    <row r="44" spans="2:16" ht="18.75" customHeight="1" x14ac:dyDescent="0.4">
      <c r="B44" s="17"/>
      <c r="C44" s="48" t="s">
        <v>58</v>
      </c>
      <c r="D44" s="61">
        <v>0</v>
      </c>
      <c r="E44" s="46"/>
      <c r="F44" s="61">
        <v>0</v>
      </c>
      <c r="G44" s="46"/>
      <c r="H44" s="61">
        <v>0</v>
      </c>
      <c r="I44" s="46"/>
      <c r="J44" s="61">
        <v>0</v>
      </c>
      <c r="K44" s="46"/>
      <c r="L44" s="61">
        <v>0</v>
      </c>
      <c r="M44" s="46"/>
      <c r="N44" s="25">
        <f>SUM(D44,F44,H44,J44,L44)</f>
        <v>0</v>
      </c>
      <c r="O44" s="61">
        <v>0</v>
      </c>
      <c r="P44" s="47"/>
    </row>
    <row r="45" spans="2:16" ht="18.75" customHeight="1" x14ac:dyDescent="0.4">
      <c r="B45" s="17"/>
      <c r="C45" s="48" t="s">
        <v>59</v>
      </c>
      <c r="D45" s="61">
        <v>0</v>
      </c>
      <c r="E45" s="46"/>
      <c r="F45" s="61">
        <v>0</v>
      </c>
      <c r="G45" s="46"/>
      <c r="H45" s="61">
        <v>0</v>
      </c>
      <c r="I45" s="46"/>
      <c r="J45" s="61">
        <v>0</v>
      </c>
      <c r="K45" s="46"/>
      <c r="L45" s="61">
        <v>0</v>
      </c>
      <c r="M45" s="46"/>
      <c r="N45" s="25">
        <f>SUM(D45,F45,H45,J45,L45)</f>
        <v>0</v>
      </c>
      <c r="O45" s="61">
        <v>0</v>
      </c>
      <c r="P45" s="52"/>
    </row>
    <row r="46" spans="2:16" ht="18.75" customHeight="1" x14ac:dyDescent="0.4">
      <c r="B46" s="64" t="s">
        <v>60</v>
      </c>
      <c r="C46" s="65"/>
      <c r="D46" s="14">
        <f>SUM(D47:D48)</f>
        <v>0</v>
      </c>
      <c r="E46" s="39" t="s">
        <v>31</v>
      </c>
      <c r="F46" s="14">
        <f>SUM(F47:F48)</f>
        <v>0</v>
      </c>
      <c r="G46" s="39" t="s">
        <v>31</v>
      </c>
      <c r="H46" s="14">
        <f>SUM(H47:H48)</f>
        <v>0</v>
      </c>
      <c r="I46" s="39" t="s">
        <v>31</v>
      </c>
      <c r="J46" s="14">
        <f>SUM(J47:J48)</f>
        <v>0</v>
      </c>
      <c r="K46" s="39" t="s">
        <v>31</v>
      </c>
      <c r="L46" s="14">
        <f>SUM(L47:L48)</f>
        <v>0</v>
      </c>
      <c r="M46" s="39" t="s">
        <v>31</v>
      </c>
      <c r="N46" s="16">
        <f>SUM(N47:N48)</f>
        <v>0</v>
      </c>
      <c r="O46" s="16">
        <f>SUM(O47:O48)</f>
        <v>3919899</v>
      </c>
      <c r="P46" s="40"/>
    </row>
    <row r="47" spans="2:16" ht="18.75" customHeight="1" x14ac:dyDescent="0.4">
      <c r="B47" s="41"/>
      <c r="C47" s="53" t="s">
        <v>61</v>
      </c>
      <c r="D47" s="19">
        <v>0</v>
      </c>
      <c r="E47" s="43" t="s">
        <v>62</v>
      </c>
      <c r="F47" s="19">
        <v>0</v>
      </c>
      <c r="G47" s="43" t="s">
        <v>62</v>
      </c>
      <c r="H47" s="19">
        <v>0</v>
      </c>
      <c r="I47" s="43" t="s">
        <v>62</v>
      </c>
      <c r="J47" s="19">
        <v>0</v>
      </c>
      <c r="K47" s="43" t="s">
        <v>62</v>
      </c>
      <c r="L47" s="19">
        <v>0</v>
      </c>
      <c r="M47" s="43" t="s">
        <v>62</v>
      </c>
      <c r="N47" s="21">
        <f>SUM(D47,F47,H47,J47,L47)</f>
        <v>0</v>
      </c>
      <c r="O47" s="21">
        <v>1504209</v>
      </c>
      <c r="P47" s="44"/>
    </row>
    <row r="48" spans="2:16" ht="18.75" customHeight="1" x14ac:dyDescent="0.4">
      <c r="B48" s="66"/>
      <c r="C48" s="67" t="s">
        <v>63</v>
      </c>
      <c r="D48" s="30">
        <v>0</v>
      </c>
      <c r="E48" s="68"/>
      <c r="F48" s="30">
        <v>0</v>
      </c>
      <c r="G48" s="68"/>
      <c r="H48" s="30">
        <v>0</v>
      </c>
      <c r="I48" s="68"/>
      <c r="J48" s="30">
        <v>0</v>
      </c>
      <c r="K48" s="68"/>
      <c r="L48" s="30">
        <v>0</v>
      </c>
      <c r="M48" s="68"/>
      <c r="N48" s="25">
        <f>SUM(D48,F48,H48,J48,L48)</f>
        <v>0</v>
      </c>
      <c r="O48" s="31">
        <v>2415690</v>
      </c>
      <c r="P48" s="69"/>
    </row>
    <row r="49" spans="2:16" ht="18.75" customHeight="1" x14ac:dyDescent="0.4">
      <c r="B49" s="98" t="s">
        <v>64</v>
      </c>
      <c r="C49" s="86"/>
      <c r="D49" s="14">
        <f>SUM(D50:D57)</f>
        <v>0</v>
      </c>
      <c r="E49" s="39" t="s">
        <v>31</v>
      </c>
      <c r="F49" s="14">
        <f>SUM(F50:F57)</f>
        <v>0</v>
      </c>
      <c r="G49" s="39" t="s">
        <v>31</v>
      </c>
      <c r="H49" s="14">
        <f>SUM(H50:H57)</f>
        <v>0</v>
      </c>
      <c r="I49" s="39" t="s">
        <v>31</v>
      </c>
      <c r="J49" s="14">
        <f>SUM(J50:J57)</f>
        <v>0</v>
      </c>
      <c r="K49" s="39" t="s">
        <v>31</v>
      </c>
      <c r="L49" s="14">
        <f>SUM(L50:L57)</f>
        <v>0</v>
      </c>
      <c r="M49" s="39" t="s">
        <v>31</v>
      </c>
      <c r="N49" s="16">
        <f>SUM(N50:N57)</f>
        <v>0</v>
      </c>
      <c r="O49" s="16">
        <f>SUM(O50:O57)</f>
        <v>6982549</v>
      </c>
      <c r="P49" s="40"/>
    </row>
    <row r="50" spans="2:16" ht="18.75" customHeight="1" x14ac:dyDescent="0.4">
      <c r="B50" s="17"/>
      <c r="C50" s="42" t="s">
        <v>65</v>
      </c>
      <c r="D50" s="19">
        <v>0</v>
      </c>
      <c r="E50" s="43"/>
      <c r="F50" s="19">
        <v>0</v>
      </c>
      <c r="G50" s="43"/>
      <c r="H50" s="19">
        <v>0</v>
      </c>
      <c r="I50" s="43"/>
      <c r="J50" s="19">
        <v>0</v>
      </c>
      <c r="K50" s="43"/>
      <c r="L50" s="19">
        <v>0</v>
      </c>
      <c r="M50" s="43"/>
      <c r="N50" s="21">
        <f t="shared" ref="N50:N57" si="2">SUM(D50,F50,H50,J50,L50)</f>
        <v>0</v>
      </c>
      <c r="O50" s="21">
        <v>208864</v>
      </c>
      <c r="P50" s="44"/>
    </row>
    <row r="51" spans="2:16" ht="18.75" customHeight="1" x14ac:dyDescent="0.4">
      <c r="B51" s="17"/>
      <c r="C51" s="48" t="s">
        <v>66</v>
      </c>
      <c r="D51" s="23">
        <v>0</v>
      </c>
      <c r="E51" s="46"/>
      <c r="F51" s="23">
        <v>0</v>
      </c>
      <c r="G51" s="46"/>
      <c r="H51" s="23">
        <v>0</v>
      </c>
      <c r="I51" s="46"/>
      <c r="J51" s="23">
        <v>0</v>
      </c>
      <c r="K51" s="46"/>
      <c r="L51" s="23">
        <v>0</v>
      </c>
      <c r="M51" s="46"/>
      <c r="N51" s="25">
        <f t="shared" si="2"/>
        <v>0</v>
      </c>
      <c r="O51" s="25">
        <v>2969603</v>
      </c>
      <c r="P51" s="47"/>
    </row>
    <row r="52" spans="2:16" ht="18.75" customHeight="1" x14ac:dyDescent="0.4">
      <c r="B52" s="17"/>
      <c r="C52" s="48" t="s">
        <v>67</v>
      </c>
      <c r="D52" s="23">
        <v>0</v>
      </c>
      <c r="E52" s="46"/>
      <c r="F52" s="23">
        <v>0</v>
      </c>
      <c r="G52" s="46"/>
      <c r="H52" s="23">
        <v>0</v>
      </c>
      <c r="I52" s="46"/>
      <c r="J52" s="23">
        <v>0</v>
      </c>
      <c r="K52" s="46"/>
      <c r="L52" s="23">
        <v>0</v>
      </c>
      <c r="M52" s="46"/>
      <c r="N52" s="25">
        <f t="shared" si="2"/>
        <v>0</v>
      </c>
      <c r="O52" s="25">
        <v>238656</v>
      </c>
      <c r="P52" s="47"/>
    </row>
    <row r="53" spans="2:16" ht="18.75" customHeight="1" x14ac:dyDescent="0.4">
      <c r="B53" s="17"/>
      <c r="C53" s="48" t="s">
        <v>68</v>
      </c>
      <c r="D53" s="23">
        <v>0</v>
      </c>
      <c r="E53" s="46"/>
      <c r="F53" s="23">
        <v>0</v>
      </c>
      <c r="G53" s="46"/>
      <c r="H53" s="23">
        <v>0</v>
      </c>
      <c r="I53" s="46"/>
      <c r="J53" s="23">
        <v>0</v>
      </c>
      <c r="K53" s="46"/>
      <c r="L53" s="23">
        <v>0</v>
      </c>
      <c r="M53" s="46"/>
      <c r="N53" s="25">
        <f t="shared" si="2"/>
        <v>0</v>
      </c>
      <c r="O53" s="25">
        <v>268420</v>
      </c>
      <c r="P53" s="47"/>
    </row>
    <row r="54" spans="2:16" ht="18.75" customHeight="1" x14ac:dyDescent="0.4">
      <c r="B54" s="17"/>
      <c r="C54" s="48" t="s">
        <v>69</v>
      </c>
      <c r="D54" s="23">
        <v>0</v>
      </c>
      <c r="E54" s="46"/>
      <c r="F54" s="23">
        <v>0</v>
      </c>
      <c r="G54" s="46"/>
      <c r="H54" s="23">
        <v>0</v>
      </c>
      <c r="I54" s="46"/>
      <c r="J54" s="23">
        <v>0</v>
      </c>
      <c r="K54" s="46"/>
      <c r="L54" s="23">
        <v>0</v>
      </c>
      <c r="M54" s="46"/>
      <c r="N54" s="25">
        <f t="shared" si="2"/>
        <v>0</v>
      </c>
      <c r="O54" s="25">
        <v>0</v>
      </c>
      <c r="P54" s="47"/>
    </row>
    <row r="55" spans="2:16" ht="18.75" customHeight="1" x14ac:dyDescent="0.4">
      <c r="B55" s="17"/>
      <c r="C55" s="48" t="s">
        <v>70</v>
      </c>
      <c r="D55" s="23">
        <v>0</v>
      </c>
      <c r="E55" s="46"/>
      <c r="F55" s="23">
        <v>0</v>
      </c>
      <c r="G55" s="46"/>
      <c r="H55" s="23">
        <v>0</v>
      </c>
      <c r="I55" s="46"/>
      <c r="J55" s="23">
        <v>0</v>
      </c>
      <c r="K55" s="46"/>
      <c r="L55" s="23">
        <v>0</v>
      </c>
      <c r="M55" s="46"/>
      <c r="N55" s="25">
        <f t="shared" si="2"/>
        <v>0</v>
      </c>
      <c r="O55" s="25">
        <v>2729560</v>
      </c>
      <c r="P55" s="47"/>
    </row>
    <row r="56" spans="2:16" ht="18.75" customHeight="1" x14ac:dyDescent="0.4">
      <c r="B56" s="17"/>
      <c r="C56" s="48" t="s">
        <v>71</v>
      </c>
      <c r="D56" s="23">
        <v>0</v>
      </c>
      <c r="E56" s="46"/>
      <c r="F56" s="23">
        <v>0</v>
      </c>
      <c r="G56" s="46"/>
      <c r="H56" s="23">
        <v>0</v>
      </c>
      <c r="I56" s="46"/>
      <c r="J56" s="23">
        <v>0</v>
      </c>
      <c r="K56" s="46"/>
      <c r="L56" s="23">
        <v>0</v>
      </c>
      <c r="M56" s="46"/>
      <c r="N56" s="25">
        <f t="shared" si="2"/>
        <v>0</v>
      </c>
      <c r="O56" s="25">
        <v>87100</v>
      </c>
      <c r="P56" s="47"/>
    </row>
    <row r="57" spans="2:16" ht="18.75" customHeight="1" x14ac:dyDescent="0.4">
      <c r="B57" s="17"/>
      <c r="C57" s="48" t="s">
        <v>72</v>
      </c>
      <c r="D57" s="30">
        <v>0</v>
      </c>
      <c r="E57" s="46"/>
      <c r="F57" s="30">
        <v>0</v>
      </c>
      <c r="G57" s="46"/>
      <c r="H57" s="30">
        <v>0</v>
      </c>
      <c r="I57" s="46"/>
      <c r="J57" s="30">
        <v>0</v>
      </c>
      <c r="K57" s="46"/>
      <c r="L57" s="30">
        <v>0</v>
      </c>
      <c r="M57" s="46"/>
      <c r="N57" s="25">
        <f t="shared" si="2"/>
        <v>0</v>
      </c>
      <c r="O57" s="31">
        <v>480346</v>
      </c>
      <c r="P57" s="47"/>
    </row>
    <row r="58" spans="2:16" ht="18.75" customHeight="1" x14ac:dyDescent="0.4">
      <c r="B58" s="64" t="s">
        <v>73</v>
      </c>
      <c r="C58" s="65"/>
      <c r="D58" s="14">
        <f>SUM(D59:D64)</f>
        <v>0</v>
      </c>
      <c r="E58" s="39" t="s">
        <v>31</v>
      </c>
      <c r="F58" s="14">
        <f>SUM(F59:F64)</f>
        <v>0</v>
      </c>
      <c r="G58" s="39" t="s">
        <v>31</v>
      </c>
      <c r="H58" s="14">
        <f>SUM(H59:H64)</f>
        <v>0</v>
      </c>
      <c r="I58" s="39" t="s">
        <v>31</v>
      </c>
      <c r="J58" s="14">
        <f>SUM(J59:J64)</f>
        <v>0</v>
      </c>
      <c r="K58" s="39" t="s">
        <v>31</v>
      </c>
      <c r="L58" s="14">
        <f>SUM(L59:L64)</f>
        <v>0</v>
      </c>
      <c r="M58" s="39" t="s">
        <v>31</v>
      </c>
      <c r="N58" s="16">
        <f>SUM(N59:N64)</f>
        <v>0</v>
      </c>
      <c r="O58" s="16">
        <f>SUM(O59:O64)</f>
        <v>17935399</v>
      </c>
      <c r="P58" s="40"/>
    </row>
    <row r="59" spans="2:16" ht="18.75" customHeight="1" x14ac:dyDescent="0.4">
      <c r="B59" s="17"/>
      <c r="C59" s="53" t="s">
        <v>74</v>
      </c>
      <c r="D59" s="19">
        <v>0</v>
      </c>
      <c r="E59" s="43"/>
      <c r="F59" s="19">
        <v>0</v>
      </c>
      <c r="G59" s="43"/>
      <c r="H59" s="19">
        <v>0</v>
      </c>
      <c r="I59" s="43"/>
      <c r="J59" s="19">
        <v>0</v>
      </c>
      <c r="K59" s="43"/>
      <c r="L59" s="19">
        <v>0</v>
      </c>
      <c r="M59" s="43"/>
      <c r="N59" s="21">
        <f t="shared" ref="N59:N64" si="3">SUM(D59,F59,H59,J59,L59)</f>
        <v>0</v>
      </c>
      <c r="O59" s="21">
        <v>1340577</v>
      </c>
      <c r="P59" s="44"/>
    </row>
    <row r="60" spans="2:16" ht="18.75" customHeight="1" x14ac:dyDescent="0.4">
      <c r="B60" s="17"/>
      <c r="C60" s="60" t="s">
        <v>75</v>
      </c>
      <c r="D60" s="23">
        <v>0</v>
      </c>
      <c r="E60" s="62"/>
      <c r="F60" s="23">
        <v>0</v>
      </c>
      <c r="G60" s="62"/>
      <c r="H60" s="23">
        <v>0</v>
      </c>
      <c r="I60" s="62"/>
      <c r="J60" s="23">
        <v>0</v>
      </c>
      <c r="K60" s="62"/>
      <c r="L60" s="23">
        <v>0</v>
      </c>
      <c r="M60" s="62"/>
      <c r="N60" s="25">
        <f t="shared" si="3"/>
        <v>0</v>
      </c>
      <c r="O60" s="25">
        <v>4708700</v>
      </c>
      <c r="P60" s="63"/>
    </row>
    <row r="61" spans="2:16" ht="18.75" customHeight="1" x14ac:dyDescent="0.4">
      <c r="B61" s="17"/>
      <c r="C61" s="70" t="s">
        <v>76</v>
      </c>
      <c r="D61" s="23">
        <v>0</v>
      </c>
      <c r="E61" s="62"/>
      <c r="F61" s="23">
        <v>0</v>
      </c>
      <c r="G61" s="62"/>
      <c r="H61" s="23">
        <v>0</v>
      </c>
      <c r="I61" s="62"/>
      <c r="J61" s="23">
        <v>0</v>
      </c>
      <c r="K61" s="62"/>
      <c r="L61" s="23">
        <v>0</v>
      </c>
      <c r="M61" s="62"/>
      <c r="N61" s="25">
        <f t="shared" si="3"/>
        <v>0</v>
      </c>
      <c r="O61" s="25">
        <v>7955877</v>
      </c>
      <c r="P61" s="63"/>
    </row>
    <row r="62" spans="2:16" ht="18.75" customHeight="1" x14ac:dyDescent="0.4">
      <c r="B62" s="17"/>
      <c r="C62" s="70" t="s">
        <v>77</v>
      </c>
      <c r="D62" s="23">
        <v>0</v>
      </c>
      <c r="E62" s="62" t="s">
        <v>93</v>
      </c>
      <c r="F62" s="23">
        <v>0</v>
      </c>
      <c r="G62" s="62" t="s">
        <v>93</v>
      </c>
      <c r="H62" s="23">
        <v>0</v>
      </c>
      <c r="I62" s="62" t="s">
        <v>93</v>
      </c>
      <c r="J62" s="23">
        <v>0</v>
      </c>
      <c r="K62" s="62" t="s">
        <v>93</v>
      </c>
      <c r="L62" s="23">
        <v>0</v>
      </c>
      <c r="M62" s="62" t="s">
        <v>93</v>
      </c>
      <c r="N62" s="25">
        <f t="shared" si="3"/>
        <v>0</v>
      </c>
      <c r="O62" s="25">
        <v>1594530</v>
      </c>
      <c r="P62" s="63"/>
    </row>
    <row r="63" spans="2:16" ht="18.75" customHeight="1" x14ac:dyDescent="0.4">
      <c r="B63" s="17"/>
      <c r="C63" s="60" t="s">
        <v>78</v>
      </c>
      <c r="D63" s="23">
        <v>0</v>
      </c>
      <c r="E63" s="62"/>
      <c r="F63" s="23">
        <v>0</v>
      </c>
      <c r="G63" s="62"/>
      <c r="H63" s="23">
        <v>0</v>
      </c>
      <c r="I63" s="62"/>
      <c r="J63" s="23">
        <v>0</v>
      </c>
      <c r="K63" s="62"/>
      <c r="L63" s="23">
        <v>0</v>
      </c>
      <c r="M63" s="62"/>
      <c r="N63" s="25">
        <f t="shared" si="3"/>
        <v>0</v>
      </c>
      <c r="O63" s="25">
        <v>448011</v>
      </c>
      <c r="P63" s="63"/>
    </row>
    <row r="64" spans="2:16" ht="18.75" customHeight="1" x14ac:dyDescent="0.4">
      <c r="B64" s="17"/>
      <c r="C64" s="48" t="s">
        <v>79</v>
      </c>
      <c r="D64" s="30">
        <v>0</v>
      </c>
      <c r="E64" s="46"/>
      <c r="F64" s="30">
        <v>0</v>
      </c>
      <c r="G64" s="46"/>
      <c r="H64" s="30">
        <v>0</v>
      </c>
      <c r="I64" s="46"/>
      <c r="J64" s="30">
        <v>0</v>
      </c>
      <c r="K64" s="46"/>
      <c r="L64" s="30">
        <v>0</v>
      </c>
      <c r="M64" s="46"/>
      <c r="N64" s="31">
        <f t="shared" si="3"/>
        <v>0</v>
      </c>
      <c r="O64" s="31">
        <v>1887704</v>
      </c>
      <c r="P64" s="47"/>
    </row>
    <row r="65" spans="2:16" ht="18.75" customHeight="1" x14ac:dyDescent="0.4">
      <c r="B65" s="92" t="s">
        <v>80</v>
      </c>
      <c r="C65" s="93"/>
      <c r="D65" s="14">
        <f>SUM(D17,D23,D28,D41,D46,D49,D58)+D40</f>
        <v>0</v>
      </c>
      <c r="E65" s="33"/>
      <c r="F65" s="14">
        <f>SUM(F17,F23,F28,F41,F46,F49,F58)+F40</f>
        <v>0</v>
      </c>
      <c r="G65" s="33"/>
      <c r="H65" s="14">
        <f>SUM(H17,H23,H28,H41,H46,H49,H58)+H40</f>
        <v>0</v>
      </c>
      <c r="I65" s="33"/>
      <c r="J65" s="14">
        <f>SUM(J17,J23,J28,J41,J46,J49,J58)+J40</f>
        <v>0</v>
      </c>
      <c r="K65" s="33"/>
      <c r="L65" s="14">
        <f>SUM(L17,L23,L28,L41,L46,L49,L58)+L40</f>
        <v>0</v>
      </c>
      <c r="M65" s="33"/>
      <c r="N65" s="16">
        <f>SUM(N17,N23,N28,N41,N46,N49,N58)</f>
        <v>0</v>
      </c>
      <c r="O65" s="16">
        <f>SUM(O17,O23,O28,O40,O41,O46,O49,O58)</f>
        <v>152695588</v>
      </c>
      <c r="P65" s="71"/>
    </row>
    <row r="66" spans="2:16" s="72" customFormat="1" ht="14.25" customHeight="1" x14ac:dyDescent="0.4">
      <c r="P66" s="73"/>
    </row>
    <row r="67" spans="2:16" ht="22.5" customHeight="1" x14ac:dyDescent="0.4">
      <c r="B67" s="92" t="s">
        <v>81</v>
      </c>
      <c r="C67" s="88"/>
      <c r="D67" s="14">
        <f>D13-D65</f>
        <v>0</v>
      </c>
      <c r="E67" s="32"/>
      <c r="F67" s="14">
        <f>F13-F65</f>
        <v>0</v>
      </c>
      <c r="G67" s="32"/>
      <c r="H67" s="14">
        <f>H13-H65</f>
        <v>0</v>
      </c>
      <c r="I67" s="32"/>
      <c r="J67" s="14">
        <f>J13-J65</f>
        <v>0</v>
      </c>
      <c r="K67" s="32"/>
      <c r="L67" s="14">
        <f>L13-L65</f>
        <v>0</v>
      </c>
      <c r="M67" s="32"/>
      <c r="N67" s="14">
        <f>N13-N65</f>
        <v>0</v>
      </c>
      <c r="O67" s="14">
        <f>O13-O65</f>
        <v>1668811</v>
      </c>
      <c r="P67" s="36"/>
    </row>
    <row r="68" spans="2:16" s="72" customFormat="1" ht="14.25" customHeight="1" thickBot="1" x14ac:dyDescent="0.45">
      <c r="P68" s="73"/>
    </row>
    <row r="69" spans="2:16" ht="22.5" customHeight="1" thickBot="1" x14ac:dyDescent="0.45">
      <c r="B69" s="94" t="s">
        <v>82</v>
      </c>
      <c r="C69" s="95"/>
      <c r="D69" s="6">
        <v>287000</v>
      </c>
      <c r="E69" s="5"/>
      <c r="F69" s="96" t="s">
        <v>83</v>
      </c>
      <c r="G69" s="97"/>
    </row>
    <row r="70" spans="2:16" ht="14.25" customHeight="1" x14ac:dyDescent="0.4"/>
    <row r="71" spans="2:16" ht="15" customHeight="1" x14ac:dyDescent="0.4">
      <c r="B71" s="1" t="s">
        <v>84</v>
      </c>
    </row>
    <row r="72" spans="2:16" ht="15" customHeight="1" x14ac:dyDescent="0.4">
      <c r="B72" s="1" t="s">
        <v>85</v>
      </c>
    </row>
    <row r="73" spans="2:16" ht="15" customHeight="1" x14ac:dyDescent="0.4">
      <c r="C73" s="74" t="s">
        <v>86</v>
      </c>
    </row>
    <row r="74" spans="2:16" ht="15" customHeight="1" x14ac:dyDescent="0.4">
      <c r="B74" s="1" t="s">
        <v>87</v>
      </c>
    </row>
    <row r="75" spans="2:16" ht="15" customHeight="1" x14ac:dyDescent="0.4">
      <c r="B75" s="1" t="s">
        <v>88</v>
      </c>
    </row>
    <row r="76" spans="2:16" ht="15" customHeight="1" x14ac:dyDescent="0.4">
      <c r="B76" s="1" t="s">
        <v>89</v>
      </c>
    </row>
    <row r="77" spans="2:16" ht="15" customHeight="1" x14ac:dyDescent="0.4">
      <c r="B77" s="1" t="s">
        <v>90</v>
      </c>
    </row>
    <row r="78" spans="2:16" ht="15" customHeight="1" x14ac:dyDescent="0.4">
      <c r="B78" s="1" t="s">
        <v>91</v>
      </c>
    </row>
    <row r="79" spans="2:16" ht="15" customHeight="1" x14ac:dyDescent="0.4">
      <c r="B79" s="1" t="s">
        <v>92</v>
      </c>
    </row>
    <row r="80" spans="2:16" x14ac:dyDescent="0.4">
      <c r="B80" s="1" t="s">
        <v>96</v>
      </c>
    </row>
  </sheetData>
  <mergeCells count="28">
    <mergeCell ref="B65:C65"/>
    <mergeCell ref="B67:C67"/>
    <mergeCell ref="B69:C69"/>
    <mergeCell ref="F69:G69"/>
    <mergeCell ref="B17:C17"/>
    <mergeCell ref="B23:C23"/>
    <mergeCell ref="B28:C28"/>
    <mergeCell ref="B40:C40"/>
    <mergeCell ref="B41:C41"/>
    <mergeCell ref="B49:C49"/>
    <mergeCell ref="L16:M16"/>
    <mergeCell ref="B4:C4"/>
    <mergeCell ref="B5:C5"/>
    <mergeCell ref="B6:C6"/>
    <mergeCell ref="B11:C11"/>
    <mergeCell ref="B12:C12"/>
    <mergeCell ref="B13:C13"/>
    <mergeCell ref="B16:C16"/>
    <mergeCell ref="D16:E16"/>
    <mergeCell ref="F16:G16"/>
    <mergeCell ref="H16:I16"/>
    <mergeCell ref="J16:K16"/>
    <mergeCell ref="L3:M3"/>
    <mergeCell ref="B3:C3"/>
    <mergeCell ref="D3:E3"/>
    <mergeCell ref="F3:G3"/>
    <mergeCell ref="H3:I3"/>
    <mergeCell ref="J3:K3"/>
  </mergeCells>
  <phoneticPr fontId="3"/>
  <printOptions horizontalCentered="1"/>
  <pageMargins left="0.39370078740157483" right="0.39370078740157483" top="0.78740157480314965" bottom="0.39370078740157483" header="0.59055118110236227" footer="0.51181102362204722"/>
  <pageSetup paperSize="8" scale="76" fitToWidth="0" orientation="portrait" r:id="rId1"/>
  <headerFooter alignWithMargins="0">
    <oddHeader>&amp;L様式３-４&amp;C&amp;14今治市多目的温泉保養館の管理運営に係る指定予定期間内の年度毎及び全体の収支計画&amp;R（全体）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様式３-４　収支計画書</vt:lpstr>
      <vt:lpstr>'様式３-４　収支計画書'!Print_Area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向井 啓</dc:creator>
  <cp:lastModifiedBy>向井 啓</cp:lastModifiedBy>
  <cp:lastPrinted>2024-08-29T05:50:31Z</cp:lastPrinted>
  <dcterms:created xsi:type="dcterms:W3CDTF">2024-08-23T11:12:35Z</dcterms:created>
  <dcterms:modified xsi:type="dcterms:W3CDTF">2024-08-29T06:14:28Z</dcterms:modified>
</cp:coreProperties>
</file>