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様式3-3収支計画書" sheetId="2" r:id="rId1"/>
  </sheets>
  <definedNames>
    <definedName name="_xlnm.Print_Area" localSheetId="0">'様式3-3収支計画書'!$A$1:$Q$75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<sst xmlns="http://schemas.openxmlformats.org/spreadsheetml/2006/main" xmlns:r="http://schemas.openxmlformats.org/officeDocument/2006/relationships" count="91" uniqueCount="91">
  <si>
    <t>保険料</t>
    <rPh sb="0" eb="3">
      <t>ホケンリョウ</t>
    </rPh>
    <phoneticPr fontId="9"/>
  </si>
  <si>
    <t>※２　利用料金収入の推計根拠を添付すること。</t>
  </si>
  <si>
    <t>その他の支出</t>
    <rPh sb="2" eb="3">
      <t>タ</t>
    </rPh>
    <rPh sb="4" eb="6">
      <t>シシュツ</t>
    </rPh>
    <phoneticPr fontId="9"/>
  </si>
  <si>
    <t>【収入の部】</t>
    <rPh sb="1" eb="3">
      <t>シュウニュウ</t>
    </rPh>
    <rPh sb="4" eb="5">
      <t>ブ</t>
    </rPh>
    <phoneticPr fontId="9"/>
  </si>
  <si>
    <t>区　分</t>
    <rPh sb="0" eb="1">
      <t>ク</t>
    </rPh>
    <rPh sb="2" eb="3">
      <t>ブン</t>
    </rPh>
    <phoneticPr fontId="9"/>
  </si>
  <si>
    <t>自動販売機設置手数料収入</t>
    <rPh sb="0" eb="2">
      <t>ジドウ</t>
    </rPh>
    <rPh sb="2" eb="5">
      <t>ハンバイキ</t>
    </rPh>
    <rPh sb="5" eb="7">
      <t>セッチ</t>
    </rPh>
    <rPh sb="7" eb="10">
      <t>テスウリョウ</t>
    </rPh>
    <rPh sb="10" eb="12">
      <t>シュウニュウ</t>
    </rPh>
    <phoneticPr fontId="9"/>
  </si>
  <si>
    <t>県退職共済預金</t>
    <rPh sb="0" eb="1">
      <t>ケン</t>
    </rPh>
    <rPh sb="1" eb="3">
      <t>タイショク</t>
    </rPh>
    <rPh sb="3" eb="5">
      <t>キョウサイ</t>
    </rPh>
    <rPh sb="5" eb="6">
      <t>アズカ</t>
    </rPh>
    <rPh sb="6" eb="7">
      <t>キン</t>
    </rPh>
    <phoneticPr fontId="9"/>
  </si>
  <si>
    <t>雑収入見込み</t>
    <rPh sb="0" eb="1">
      <t>ザツ</t>
    </rPh>
    <rPh sb="1" eb="3">
      <t>シュウニュウ</t>
    </rPh>
    <rPh sb="3" eb="5">
      <t>ミコ</t>
    </rPh>
    <phoneticPr fontId="9"/>
  </si>
  <si>
    <t>その他の収入見込み</t>
    <rPh sb="2" eb="3">
      <t>タ</t>
    </rPh>
    <rPh sb="4" eb="6">
      <t>シュウニュウ</t>
    </rPh>
    <rPh sb="6" eb="8">
      <t>ミコ</t>
    </rPh>
    <phoneticPr fontId="9"/>
  </si>
  <si>
    <t>租税公課</t>
    <rPh sb="0" eb="2">
      <t>ソゼイ</t>
    </rPh>
    <rPh sb="2" eb="4">
      <t>コウカ</t>
    </rPh>
    <phoneticPr fontId="9"/>
  </si>
  <si>
    <t>車輌費</t>
    <rPh sb="0" eb="2">
      <t>シャリョウ</t>
    </rPh>
    <rPh sb="2" eb="3">
      <t>ヒ</t>
    </rPh>
    <phoneticPr fontId="9"/>
  </si>
  <si>
    <t>利用料金収入見込み</t>
    <rPh sb="0" eb="2">
      <t>リヨウ</t>
    </rPh>
    <rPh sb="2" eb="4">
      <t>リョウキン</t>
    </rPh>
    <rPh sb="4" eb="6">
      <t>シュウニュウ</t>
    </rPh>
    <rPh sb="6" eb="8">
      <t>ミコ</t>
    </rPh>
    <phoneticPr fontId="9"/>
  </si>
  <si>
    <t>市指定管理料上限額</t>
    <rPh sb="0" eb="1">
      <t>シ</t>
    </rPh>
    <rPh sb="1" eb="3">
      <t>シテイ</t>
    </rPh>
    <rPh sb="3" eb="5">
      <t>カンリ</t>
    </rPh>
    <rPh sb="5" eb="6">
      <t>リョウ</t>
    </rPh>
    <rPh sb="6" eb="9">
      <t>ジョウゲンガク</t>
    </rPh>
    <phoneticPr fontId="9"/>
  </si>
  <si>
    <t>手数料</t>
    <rPh sb="0" eb="2">
      <t>テスウ</t>
    </rPh>
    <rPh sb="2" eb="3">
      <t>リョウ</t>
    </rPh>
    <phoneticPr fontId="9"/>
  </si>
  <si>
    <t>市指定管理料要求額</t>
    <rPh sb="0" eb="1">
      <t>シ</t>
    </rPh>
    <rPh sb="1" eb="3">
      <t>シテイ</t>
    </rPh>
    <rPh sb="3" eb="5">
      <t>カンリ</t>
    </rPh>
    <rPh sb="5" eb="6">
      <t>リョウ</t>
    </rPh>
    <rPh sb="6" eb="9">
      <t>ヨウキュウガク</t>
    </rPh>
    <phoneticPr fontId="9"/>
  </si>
  <si>
    <t>受取利息配当金収入見込み</t>
    <rPh sb="0" eb="2">
      <t>ウケトリ</t>
    </rPh>
    <rPh sb="2" eb="4">
      <t>リソク</t>
    </rPh>
    <rPh sb="4" eb="7">
      <t>ハイトウキン</t>
    </rPh>
    <rPh sb="7" eb="9">
      <t>シュウニュウ</t>
    </rPh>
    <rPh sb="9" eb="11">
      <t>ミコ</t>
    </rPh>
    <phoneticPr fontId="9"/>
  </si>
  <si>
    <t>法人税、住民税及事業税支出</t>
    <rPh sb="0" eb="3">
      <t>ホウジンゼイ</t>
    </rPh>
    <rPh sb="4" eb="7">
      <t>ジュウミンゼイ</t>
    </rPh>
    <rPh sb="7" eb="8">
      <t>オヨ</t>
    </rPh>
    <rPh sb="8" eb="11">
      <t>ジギョウゼイ</t>
    </rPh>
    <rPh sb="11" eb="13">
      <t>シシュツ</t>
    </rPh>
    <phoneticPr fontId="10"/>
  </si>
  <si>
    <t>収入合計（A）</t>
    <rPh sb="0" eb="2">
      <t>シュウニュウ</t>
    </rPh>
    <rPh sb="2" eb="4">
      <t>ゴウケイ</t>
    </rPh>
    <phoneticPr fontId="9"/>
  </si>
  <si>
    <t>【支出の部】</t>
    <rPh sb="1" eb="3">
      <t>シシュツ</t>
    </rPh>
    <rPh sb="4" eb="5">
      <t>ブ</t>
    </rPh>
    <phoneticPr fontId="9"/>
  </si>
  <si>
    <t>区　　　分</t>
    <rPh sb="0" eb="1">
      <t>ク</t>
    </rPh>
    <rPh sb="4" eb="5">
      <t>ブン</t>
    </rPh>
    <phoneticPr fontId="9"/>
  </si>
  <si>
    <t>令和10年度
支出計画</t>
    <rPh sb="0" eb="1">
      <t>レイ</t>
    </rPh>
    <rPh sb="1" eb="2">
      <t>ワ</t>
    </rPh>
    <rPh sb="4" eb="6">
      <t>ネンド</t>
    </rPh>
    <rPh sb="7" eb="9">
      <t>シシュツ</t>
    </rPh>
    <rPh sb="9" eb="11">
      <t>ケイカク</t>
    </rPh>
    <phoneticPr fontId="9"/>
  </si>
  <si>
    <t>人件費</t>
    <rPh sb="0" eb="3">
      <t>ジンケンヒ</t>
    </rPh>
    <phoneticPr fontId="9"/>
  </si>
  <si>
    <t>退職共済掛金</t>
    <rPh sb="0" eb="2">
      <t>タイショク</t>
    </rPh>
    <rPh sb="2" eb="4">
      <t>キョウサイ</t>
    </rPh>
    <rPh sb="4" eb="5">
      <t>カ</t>
    </rPh>
    <rPh sb="5" eb="6">
      <t>キン</t>
    </rPh>
    <phoneticPr fontId="9"/>
  </si>
  <si>
    <t>渉外費</t>
    <rPh sb="0" eb="2">
      <t>ショウガイ</t>
    </rPh>
    <rPh sb="2" eb="3">
      <t>ヒ</t>
    </rPh>
    <phoneticPr fontId="9"/>
  </si>
  <si>
    <t>事務費支出</t>
    <rPh sb="0" eb="2">
      <t>ジム</t>
    </rPh>
    <rPh sb="2" eb="3">
      <t>ヒ</t>
    </rPh>
    <rPh sb="3" eb="5">
      <t>シシュツ</t>
    </rPh>
    <phoneticPr fontId="9"/>
  </si>
  <si>
    <t>研修研究費</t>
    <rPh sb="0" eb="2">
      <t>ケンシュウ</t>
    </rPh>
    <rPh sb="2" eb="5">
      <t>ケンキュウヒ</t>
    </rPh>
    <phoneticPr fontId="9"/>
  </si>
  <si>
    <t>事務消耗品費</t>
    <rPh sb="0" eb="2">
      <t>ジム</t>
    </rPh>
    <rPh sb="2" eb="4">
      <t>ショウモウ</t>
    </rPh>
    <rPh sb="4" eb="5">
      <t>ヒン</t>
    </rPh>
    <rPh sb="5" eb="6">
      <t>ヒ</t>
    </rPh>
    <phoneticPr fontId="9"/>
  </si>
  <si>
    <t>事業費支出</t>
    <rPh sb="0" eb="2">
      <t>ジギョウ</t>
    </rPh>
    <rPh sb="2" eb="3">
      <t>ヒ</t>
    </rPh>
    <rPh sb="3" eb="5">
      <t>シシュツ</t>
    </rPh>
    <phoneticPr fontId="9"/>
  </si>
  <si>
    <t>教育指導費</t>
    <rPh sb="0" eb="2">
      <t>キョウイク</t>
    </rPh>
    <rPh sb="2" eb="4">
      <t>シドウ</t>
    </rPh>
    <rPh sb="4" eb="5">
      <t>ヒ</t>
    </rPh>
    <phoneticPr fontId="9"/>
  </si>
  <si>
    <t>固定資産取得支出</t>
  </si>
  <si>
    <t>水道光熱水費</t>
    <rPh sb="0" eb="2">
      <t>スイドウ</t>
    </rPh>
    <rPh sb="2" eb="4">
      <t>コウネツ</t>
    </rPh>
    <rPh sb="4" eb="5">
      <t>スイ</t>
    </rPh>
    <rPh sb="5" eb="6">
      <t>ヒ</t>
    </rPh>
    <phoneticPr fontId="9"/>
  </si>
  <si>
    <t>燃料費</t>
    <rPh sb="0" eb="3">
      <t>ネンリョウヒ</t>
    </rPh>
    <phoneticPr fontId="9"/>
  </si>
  <si>
    <t>その他</t>
    <rPh sb="2" eb="3">
      <t>タ</t>
    </rPh>
    <phoneticPr fontId="10"/>
  </si>
  <si>
    <t>保守料</t>
    <rPh sb="0" eb="2">
      <t>ホシュ</t>
    </rPh>
    <rPh sb="2" eb="3">
      <t>リョウ</t>
    </rPh>
    <phoneticPr fontId="9"/>
  </si>
  <si>
    <t>支出合計（B）</t>
    <rPh sb="0" eb="2">
      <t>シシュツ</t>
    </rPh>
    <rPh sb="2" eb="4">
      <t>ゴウケイ</t>
    </rPh>
    <phoneticPr fontId="9"/>
  </si>
  <si>
    <r>
      <t>収支（A）</t>
    </r>
    <r>
      <rPr>
        <sz val="11"/>
        <color theme="1"/>
        <rFont val="ＭＳ ゴシック"/>
      </rPr>
      <t>-（B）</t>
    </r>
    <r>
      <rPr>
        <sz val="12"/>
        <color auto="1"/>
        <rFont val="ＭＳ ゴシック"/>
      </rPr>
      <t>※７</t>
    </r>
    <rPh sb="0" eb="2">
      <t>シュウシ</t>
    </rPh>
    <phoneticPr fontId="9"/>
  </si>
  <si>
    <t>保健衛生費</t>
    <rPh sb="0" eb="5">
      <t>ホケンエイセイヒ</t>
    </rPh>
    <phoneticPr fontId="9"/>
  </si>
  <si>
    <t>令和８年度
収入計画</t>
    <rPh sb="0" eb="1">
      <t>レイ</t>
    </rPh>
    <rPh sb="1" eb="2">
      <t>ワ</t>
    </rPh>
    <rPh sb="3" eb="5">
      <t>ネンド</t>
    </rPh>
    <rPh sb="6" eb="8">
      <t>シュウニュウ</t>
    </rPh>
    <rPh sb="8" eb="10">
      <t>ケイカク</t>
    </rPh>
    <phoneticPr fontId="9"/>
  </si>
  <si>
    <t>※１　市指定管理料要求額については、募集要項で定める管理経費（指定管理料）の総額（５か年分）の上限額以下である必要があること。</t>
    <rPh sb="4" eb="6">
      <t>シテイ</t>
    </rPh>
    <rPh sb="6" eb="8">
      <t>カンリ</t>
    </rPh>
    <rPh sb="8" eb="9">
      <t>リョウ</t>
    </rPh>
    <rPh sb="31" eb="33">
      <t>シテイ</t>
    </rPh>
    <rPh sb="33" eb="35">
      <t>カンリ</t>
    </rPh>
    <rPh sb="35" eb="36">
      <t>リョウ</t>
    </rPh>
    <rPh sb="38" eb="40">
      <t>ソウガク</t>
    </rPh>
    <rPh sb="43" eb="44">
      <t>ネン</t>
    </rPh>
    <rPh sb="44" eb="45">
      <t>ブン</t>
    </rPh>
    <phoneticPr fontId="9"/>
  </si>
  <si>
    <t>※３　その他収入の推計根拠を添付すること。</t>
  </si>
  <si>
    <t>助成金収入</t>
    <rPh sb="0" eb="3">
      <t>ジョセイキン</t>
    </rPh>
    <rPh sb="3" eb="5">
      <t>シュウニュウ</t>
    </rPh>
    <phoneticPr fontId="9"/>
  </si>
  <si>
    <t>※４　支出に係る各項目について、推計根拠を添付すること。また、様式に無い項目で必要な項目は追記すること。</t>
  </si>
  <si>
    <t>※５　施設設備修繕については、1件50万円未満の修繕の修繕額を合計したものであること。</t>
  </si>
  <si>
    <t>※６　再委託の実施については、再委託を予定している項目について「○」を記入すること。</t>
  </si>
  <si>
    <t>その他の収入</t>
    <rPh sb="2" eb="3">
      <t>タ</t>
    </rPh>
    <rPh sb="4" eb="6">
      <t>シュウニュウ</t>
    </rPh>
    <phoneticPr fontId="9"/>
  </si>
  <si>
    <t>消耗器具備品費</t>
    <rPh sb="0" eb="2">
      <t>ショウモウ</t>
    </rPh>
    <rPh sb="2" eb="4">
      <t>キグ</t>
    </rPh>
    <rPh sb="5" eb="6">
      <t>ヒン</t>
    </rPh>
    <rPh sb="6" eb="7">
      <t>ヒ</t>
    </rPh>
    <phoneticPr fontId="9"/>
  </si>
  <si>
    <t>※７　必ずしも「０」になる必要はありませんが、その補填ないしは処分についての方針について提案をお願いします。</t>
    <rPh sb="3" eb="4">
      <t>カナラ</t>
    </rPh>
    <rPh sb="13" eb="15">
      <t>ヒツヨウ</t>
    </rPh>
    <rPh sb="25" eb="27">
      <t>ホテン</t>
    </rPh>
    <rPh sb="31" eb="33">
      <t>ショブン</t>
    </rPh>
    <rPh sb="38" eb="40">
      <t>ホウシン</t>
    </rPh>
    <rPh sb="44" eb="46">
      <t>テイアン</t>
    </rPh>
    <rPh sb="48" eb="49">
      <t>ネガ</t>
    </rPh>
    <phoneticPr fontId="9"/>
  </si>
  <si>
    <t>修繕費</t>
    <rPh sb="0" eb="3">
      <t>シュウゼンヒ</t>
    </rPh>
    <phoneticPr fontId="9"/>
  </si>
  <si>
    <t>※８　本収支計画（市指定管理料要求額を含む。）における消費税及び地方消費税については、消費税相当額を乗じて算定すること。</t>
    <rPh sb="3" eb="4">
      <t>ホン</t>
    </rPh>
    <rPh sb="4" eb="6">
      <t>シュウシ</t>
    </rPh>
    <rPh sb="6" eb="8">
      <t>ケイカク</t>
    </rPh>
    <rPh sb="9" eb="10">
      <t>シ</t>
    </rPh>
    <rPh sb="10" eb="12">
      <t>シテイ</t>
    </rPh>
    <rPh sb="12" eb="14">
      <t>カンリ</t>
    </rPh>
    <rPh sb="14" eb="15">
      <t>リョウ</t>
    </rPh>
    <rPh sb="15" eb="18">
      <t>ヨウキュウガク</t>
    </rPh>
    <rPh sb="19" eb="20">
      <t>フク</t>
    </rPh>
    <rPh sb="27" eb="30">
      <t>ショウヒゼイ</t>
    </rPh>
    <rPh sb="30" eb="31">
      <t>オヨ</t>
    </rPh>
    <rPh sb="32" eb="34">
      <t>チホウ</t>
    </rPh>
    <rPh sb="34" eb="37">
      <t>ショウヒゼイ</t>
    </rPh>
    <rPh sb="43" eb="46">
      <t>ショウヒゼイ</t>
    </rPh>
    <rPh sb="46" eb="48">
      <t>ソウトウ</t>
    </rPh>
    <rPh sb="48" eb="49">
      <t>ガク</t>
    </rPh>
    <rPh sb="50" eb="51">
      <t>ジョウ</t>
    </rPh>
    <rPh sb="53" eb="55">
      <t>サンテイ</t>
    </rPh>
    <phoneticPr fontId="9"/>
  </si>
  <si>
    <t>複写機利用料</t>
    <rPh sb="0" eb="3">
      <t>フクシャキ</t>
    </rPh>
    <rPh sb="3" eb="5">
      <t>リヨウ</t>
    </rPh>
    <rPh sb="5" eb="6">
      <t>リョウ</t>
    </rPh>
    <phoneticPr fontId="9"/>
  </si>
  <si>
    <t>期末勤勉手当</t>
    <rPh sb="0" eb="2">
      <t>キマツ</t>
    </rPh>
    <rPh sb="2" eb="4">
      <t>キンベン</t>
    </rPh>
    <rPh sb="4" eb="6">
      <t>テアテ</t>
    </rPh>
    <phoneticPr fontId="9"/>
  </si>
  <si>
    <t>受講料収入</t>
    <rPh sb="0" eb="3">
      <t>ジュコウリョウ</t>
    </rPh>
    <rPh sb="3" eb="5">
      <t>シュウニュウ</t>
    </rPh>
    <phoneticPr fontId="9"/>
  </si>
  <si>
    <t>広報費</t>
    <rPh sb="0" eb="2">
      <t>コウホウ</t>
    </rPh>
    <rPh sb="2" eb="3">
      <t>ヒ</t>
    </rPh>
    <phoneticPr fontId="9"/>
  </si>
  <si>
    <t>業務委託費</t>
    <rPh sb="0" eb="2">
      <t>ギョウム</t>
    </rPh>
    <rPh sb="2" eb="4">
      <t>イタク</t>
    </rPh>
    <rPh sb="4" eb="5">
      <t>ヒ</t>
    </rPh>
    <phoneticPr fontId="9"/>
  </si>
  <si>
    <t>受取利息配当金収入</t>
    <rPh sb="0" eb="2">
      <t>ウケトリ</t>
    </rPh>
    <rPh sb="2" eb="4">
      <t>リソク</t>
    </rPh>
    <rPh sb="4" eb="7">
      <t>ハイトウキン</t>
    </rPh>
    <rPh sb="7" eb="9">
      <t>シュウニュウ</t>
    </rPh>
    <phoneticPr fontId="9"/>
  </si>
  <si>
    <t>退職給付引当資産取崩収入</t>
    <rPh sb="0" eb="4">
      <t>タイショクキュウフ</t>
    </rPh>
    <rPh sb="4" eb="8">
      <t>ヒキアテシサン</t>
    </rPh>
    <rPh sb="8" eb="10">
      <t>トリクズシ</t>
    </rPh>
    <rPh sb="10" eb="12">
      <t>シュウニュウ</t>
    </rPh>
    <phoneticPr fontId="9"/>
  </si>
  <si>
    <t>職員俸給</t>
    <rPh sb="0" eb="2">
      <t>ショクイン</t>
    </rPh>
    <rPh sb="2" eb="3">
      <t>ボウ</t>
    </rPh>
    <rPh sb="3" eb="4">
      <t>キュウ</t>
    </rPh>
    <phoneticPr fontId="9"/>
  </si>
  <si>
    <t>令和11年度
収入計画</t>
    <rPh sb="0" eb="1">
      <t>レイ</t>
    </rPh>
    <rPh sb="1" eb="2">
      <t>ワ</t>
    </rPh>
    <rPh sb="4" eb="6">
      <t>ネンド</t>
    </rPh>
    <rPh sb="7" eb="9">
      <t>シュウニュウ</t>
    </rPh>
    <rPh sb="9" eb="11">
      <t>ケイカク</t>
    </rPh>
    <phoneticPr fontId="9"/>
  </si>
  <si>
    <t>職員諸手当</t>
    <rPh sb="0" eb="2">
      <t>ショクイン</t>
    </rPh>
    <rPh sb="2" eb="5">
      <t>ショテアテ</t>
    </rPh>
    <phoneticPr fontId="9"/>
  </si>
  <si>
    <t>法定福利費</t>
    <rPh sb="0" eb="2">
      <t>ホウテイ</t>
    </rPh>
    <rPh sb="2" eb="4">
      <t>フクリ</t>
    </rPh>
    <rPh sb="4" eb="5">
      <t>ヒ</t>
    </rPh>
    <phoneticPr fontId="9"/>
  </si>
  <si>
    <t>福利厚生費</t>
    <rPh sb="0" eb="2">
      <t>フクリ</t>
    </rPh>
    <rPh sb="2" eb="5">
      <t>コウセイヒ</t>
    </rPh>
    <phoneticPr fontId="9"/>
  </si>
  <si>
    <t>職員被服費</t>
    <rPh sb="0" eb="1">
      <t>ショク</t>
    </rPh>
    <rPh sb="1" eb="2">
      <t>イン</t>
    </rPh>
    <rPh sb="2" eb="5">
      <t>ヒフクヒ</t>
    </rPh>
    <phoneticPr fontId="9"/>
  </si>
  <si>
    <t>旅費交通費</t>
    <rPh sb="0" eb="2">
      <t>リョヒ</t>
    </rPh>
    <rPh sb="2" eb="5">
      <t>コウツウヒ</t>
    </rPh>
    <phoneticPr fontId="9"/>
  </si>
  <si>
    <t>通信運搬費</t>
    <rPh sb="0" eb="2">
      <t>ツウシン</t>
    </rPh>
    <rPh sb="2" eb="4">
      <t>ウンパン</t>
    </rPh>
    <rPh sb="4" eb="5">
      <t>ヒ</t>
    </rPh>
    <phoneticPr fontId="9"/>
  </si>
  <si>
    <t>器具什器費</t>
    <rPh sb="0" eb="2">
      <t>キグ</t>
    </rPh>
    <rPh sb="2" eb="4">
      <t>ジュウキ</t>
    </rPh>
    <rPh sb="4" eb="5">
      <t>ヒ</t>
    </rPh>
    <phoneticPr fontId="9"/>
  </si>
  <si>
    <t>印刷製本費</t>
    <rPh sb="0" eb="2">
      <t>インサツ</t>
    </rPh>
    <rPh sb="2" eb="4">
      <t>セイホン</t>
    </rPh>
    <rPh sb="4" eb="5">
      <t>ヒ</t>
    </rPh>
    <phoneticPr fontId="9"/>
  </si>
  <si>
    <t>会議費</t>
    <rPh sb="0" eb="3">
      <t>カイギヒ</t>
    </rPh>
    <phoneticPr fontId="9"/>
  </si>
  <si>
    <t>諸会費</t>
    <rPh sb="0" eb="1">
      <t>ショ</t>
    </rPh>
    <rPh sb="1" eb="3">
      <t>カイヒ</t>
    </rPh>
    <phoneticPr fontId="9"/>
  </si>
  <si>
    <t>雑費</t>
    <rPh sb="0" eb="2">
      <t>ザッピ</t>
    </rPh>
    <phoneticPr fontId="9"/>
  </si>
  <si>
    <t>教養娯楽費</t>
    <rPh sb="0" eb="2">
      <t>キョウヨウ</t>
    </rPh>
    <rPh sb="2" eb="5">
      <t>ゴラクヒ</t>
    </rPh>
    <phoneticPr fontId="9"/>
  </si>
  <si>
    <t>賃借料</t>
    <rPh sb="0" eb="3">
      <t>チンシャクリョウ</t>
    </rPh>
    <phoneticPr fontId="9"/>
  </si>
  <si>
    <t>法人税、住民税及事業税支出</t>
  </si>
  <si>
    <t>器具及び備品取得支出</t>
  </si>
  <si>
    <t>令和７年度
収入計画</t>
    <rPh sb="0" eb="1">
      <t>レイ</t>
    </rPh>
    <rPh sb="1" eb="2">
      <t>ワ</t>
    </rPh>
    <rPh sb="3" eb="5">
      <t>ネンド</t>
    </rPh>
    <rPh sb="6" eb="8">
      <t>シュウニュウ</t>
    </rPh>
    <rPh sb="8" eb="10">
      <t>ケイカク</t>
    </rPh>
    <phoneticPr fontId="9"/>
  </si>
  <si>
    <t>令和７年度
支出計画</t>
    <rPh sb="0" eb="1">
      <t>レイ</t>
    </rPh>
    <rPh sb="1" eb="2">
      <t>ワ</t>
    </rPh>
    <rPh sb="3" eb="5">
      <t>ネンド</t>
    </rPh>
    <rPh sb="6" eb="8">
      <t>シシュツ</t>
    </rPh>
    <rPh sb="8" eb="10">
      <t>ケイカク</t>
    </rPh>
    <phoneticPr fontId="9"/>
  </si>
  <si>
    <t>※１</t>
  </si>
  <si>
    <t>※２</t>
  </si>
  <si>
    <t>※３</t>
  </si>
  <si>
    <t>※４</t>
  </si>
  <si>
    <t>※５</t>
  </si>
  <si>
    <t>※６</t>
  </si>
  <si>
    <t>令和８年度
支出計画</t>
    <rPh sb="0" eb="1">
      <t>レイ</t>
    </rPh>
    <rPh sb="1" eb="2">
      <t>ワ</t>
    </rPh>
    <rPh sb="3" eb="5">
      <t>ネンド</t>
    </rPh>
    <rPh sb="6" eb="8">
      <t>シシュツ</t>
    </rPh>
    <rPh sb="8" eb="10">
      <t>ケイカク</t>
    </rPh>
    <phoneticPr fontId="9"/>
  </si>
  <si>
    <r>
      <t>５</t>
    </r>
    <r>
      <rPr>
        <sz val="12"/>
        <color indexed="10"/>
        <rFont val="ＭＳ ゴシック"/>
      </rPr>
      <t>か</t>
    </r>
    <r>
      <rPr>
        <sz val="11"/>
        <color theme="1"/>
        <rFont val="游ゴシック"/>
      </rPr>
      <t>年分</t>
    </r>
    <rPh sb="2" eb="3">
      <t>ネン</t>
    </rPh>
    <rPh sb="3" eb="4">
      <t>ブン</t>
    </rPh>
    <phoneticPr fontId="9"/>
  </si>
  <si>
    <t>令和９年度
収入計画</t>
    <rPh sb="0" eb="1">
      <t>レイ</t>
    </rPh>
    <rPh sb="1" eb="2">
      <t>ワ</t>
    </rPh>
    <rPh sb="3" eb="5">
      <t>ネンド</t>
    </rPh>
    <rPh sb="6" eb="8">
      <t>シュウニュウ</t>
    </rPh>
    <rPh sb="8" eb="10">
      <t>ケイカク</t>
    </rPh>
    <phoneticPr fontId="9"/>
  </si>
  <si>
    <t>令和９年度
支出計画</t>
    <rPh sb="0" eb="1">
      <t>レイ</t>
    </rPh>
    <rPh sb="1" eb="2">
      <t>ワ</t>
    </rPh>
    <rPh sb="3" eb="5">
      <t>ネンド</t>
    </rPh>
    <rPh sb="6" eb="8">
      <t>シシュツ</t>
    </rPh>
    <rPh sb="8" eb="10">
      <t>ケイカク</t>
    </rPh>
    <phoneticPr fontId="9"/>
  </si>
  <si>
    <t>令和10年度
収入計画</t>
    <rPh sb="0" eb="1">
      <t>レイ</t>
    </rPh>
    <rPh sb="1" eb="2">
      <t>ワ</t>
    </rPh>
    <rPh sb="4" eb="6">
      <t>ネンド</t>
    </rPh>
    <rPh sb="7" eb="9">
      <t>シュウニュウ</t>
    </rPh>
    <rPh sb="9" eb="11">
      <t>ケイカク</t>
    </rPh>
    <phoneticPr fontId="9"/>
  </si>
  <si>
    <t>令和11年度
支出計画</t>
    <rPh sb="0" eb="1">
      <t>レイ</t>
    </rPh>
    <rPh sb="1" eb="2">
      <t>ワ</t>
    </rPh>
    <rPh sb="4" eb="6">
      <t>ネンド</t>
    </rPh>
    <rPh sb="7" eb="9">
      <t>シシュツ</t>
    </rPh>
    <rPh sb="9" eb="11">
      <t>ケイカク</t>
    </rPh>
    <phoneticPr fontId="9"/>
  </si>
  <si>
    <t>（単位：千円）</t>
    <rPh sb="1" eb="3">
      <t>タンイ</t>
    </rPh>
    <rPh sb="4" eb="6">
      <t>センエン</t>
    </rPh>
    <phoneticPr fontId="9"/>
  </si>
  <si>
    <t>合計</t>
    <rPh sb="0" eb="2">
      <t>ゴウケイ</t>
    </rPh>
    <phoneticPr fontId="9"/>
  </si>
  <si>
    <t>参考数値
(令和５年度決算額)</t>
    <rPh sb="0" eb="2">
      <t>サンコウ</t>
    </rPh>
    <rPh sb="2" eb="4">
      <t>スウチ</t>
    </rPh>
    <rPh sb="6" eb="7">
      <t>レイ</t>
    </rPh>
    <rPh sb="7" eb="8">
      <t>ワ</t>
    </rPh>
    <rPh sb="9" eb="11">
      <t>ネンド</t>
    </rPh>
    <rPh sb="11" eb="14">
      <t>ケッサンガク</t>
    </rPh>
    <phoneticPr fontId="9"/>
  </si>
  <si>
    <t>再委託の実施※６</t>
    <rPh sb="0" eb="3">
      <t>サイイタク</t>
    </rPh>
    <rPh sb="4" eb="6">
      <t>ジッシ</t>
    </rPh>
    <phoneticPr fontId="9"/>
  </si>
</sst>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 &quot;#,##0"/>
    <numFmt numFmtId="177" formatCode="#,##0_ "/>
  </numFmts>
  <fonts count="11">
    <font>
      <sz val="11"/>
      <color theme="1"/>
      <name val="游ゴシック"/>
      <family val="3"/>
      <scheme val="minor"/>
    </font>
    <font>
      <sz val="12"/>
      <color auto="1"/>
      <name val="ＭＳ ゴシック"/>
      <family val="3"/>
    </font>
    <font>
      <sz val="11"/>
      <color auto="1"/>
      <name val="ＭＳ Ｐゴシック"/>
      <family val="3"/>
    </font>
    <font>
      <sz val="6"/>
      <color auto="1"/>
      <name val="游ゴシック"/>
      <family val="3"/>
    </font>
    <font>
      <sz val="10"/>
      <color auto="1"/>
      <name val="游ゴシック"/>
      <family val="3"/>
    </font>
    <font>
      <sz val="11"/>
      <color auto="1"/>
      <name val="游ゴシック"/>
      <family val="3"/>
    </font>
    <font>
      <sz val="11"/>
      <color auto="1"/>
      <name val="ＭＳ ゴシック"/>
      <family val="3"/>
    </font>
    <font>
      <sz val="9"/>
      <color auto="1"/>
      <name val="ＭＳ ゴシック"/>
      <family val="3"/>
    </font>
    <font>
      <sz val="6"/>
      <color auto="1"/>
      <name val="ＭＳ ゴシック"/>
      <family val="3"/>
    </font>
    <font>
      <sz val="6"/>
      <color auto="1"/>
      <name val="ＭＳ Ｐゴシック"/>
      <family val="3"/>
    </font>
    <font>
      <sz val="6"/>
      <color auto="1"/>
      <name val="ＭＳ ゴシック"/>
      <family val="3"/>
    </font>
  </fonts>
  <fills count="3">
    <fill>
      <patternFill patternType="none"/>
    </fill>
    <fill>
      <patternFill patternType="gray125"/>
    </fill>
    <fill>
      <patternFill patternType="solid">
        <fgColor theme="8" tint="0.8"/>
        <bgColor indexed="64"/>
      </patternFill>
    </fill>
  </fills>
  <borders count="44">
    <border>
      <left/>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2" fillId="0" borderId="0"/>
  </cellStyleXfs>
  <cellXfs count="104">
    <xf numFmtId="0" fontId="0" fillId="0" borderId="0" xfId="0">
      <alignment vertical="center"/>
    </xf>
    <xf numFmtId="0" fontId="0" fillId="0" borderId="0" xfId="2" applyFont="1" applyAlignment="1">
      <alignment vertical="center"/>
    </xf>
    <xf numFmtId="0" fontId="0" fillId="0" borderId="0" xfId="2" applyFont="1" applyAlignment="1">
      <alignment horizontal="center" vertical="center"/>
    </xf>
    <xf numFmtId="0" fontId="1" fillId="0" borderId="0" xfId="1">
      <alignment vertical="center"/>
    </xf>
    <xf numFmtId="0" fontId="0" fillId="2" borderId="1" xfId="2" applyFont="1" applyFill="1" applyBorder="1" applyAlignment="1">
      <alignment horizontal="center" vertical="center"/>
    </xf>
    <xf numFmtId="0" fontId="0" fillId="0" borderId="2" xfId="2" applyFont="1" applyBorder="1" applyAlignment="1">
      <alignment vertical="center"/>
    </xf>
    <xf numFmtId="0" fontId="0" fillId="0" borderId="3" xfId="2" applyFont="1" applyBorder="1" applyAlignment="1">
      <alignment vertical="center"/>
    </xf>
    <xf numFmtId="0" fontId="0" fillId="0" borderId="4" xfId="2" applyFont="1" applyBorder="1" applyAlignment="1">
      <alignment vertical="center"/>
    </xf>
    <xf numFmtId="0" fontId="0" fillId="0" borderId="5" xfId="2" applyFont="1" applyBorder="1" applyAlignment="1">
      <alignment vertical="center"/>
    </xf>
    <xf numFmtId="0" fontId="0" fillId="0" borderId="6" xfId="2" applyFont="1" applyBorder="1" applyAlignment="1">
      <alignment horizontal="center" vertical="center"/>
    </xf>
    <xf numFmtId="0" fontId="0" fillId="0" borderId="7" xfId="2" applyFont="1" applyBorder="1" applyAlignment="1">
      <alignment vertical="center"/>
    </xf>
    <xf numFmtId="0" fontId="0" fillId="2" borderId="8" xfId="0" applyFont="1" applyFill="1" applyBorder="1" applyAlignment="1">
      <alignment horizontal="center" vertical="center"/>
    </xf>
    <xf numFmtId="0" fontId="0" fillId="0" borderId="9" xfId="2" applyFont="1" applyBorder="1" applyAlignment="1">
      <alignment vertical="center"/>
    </xf>
    <xf numFmtId="0" fontId="0" fillId="0" borderId="5" xfId="2" applyFont="1" applyBorder="1" applyAlignment="1">
      <alignment horizontal="center" vertical="center"/>
    </xf>
    <xf numFmtId="0" fontId="4" fillId="0" borderId="4" xfId="2" applyFont="1" applyBorder="1" applyAlignment="1">
      <alignment vertical="center"/>
    </xf>
    <xf numFmtId="0" fontId="0" fillId="0" borderId="10" xfId="2" applyFont="1" applyBorder="1" applyAlignment="1">
      <alignment vertical="center"/>
    </xf>
    <xf numFmtId="0" fontId="0" fillId="0" borderId="11" xfId="2" applyFont="1" applyBorder="1" applyAlignment="1">
      <alignment vertical="center"/>
    </xf>
    <xf numFmtId="0" fontId="0" fillId="0" borderId="4" xfId="2" applyFont="1" applyBorder="1" applyAlignment="1">
      <alignment horizontal="left" vertical="center"/>
    </xf>
    <xf numFmtId="0" fontId="0" fillId="0" borderId="10" xfId="2" applyFont="1" applyBorder="1" applyAlignment="1">
      <alignment horizontal="center" vertical="center"/>
    </xf>
    <xf numFmtId="0" fontId="0" fillId="0" borderId="6" xfId="2" applyFont="1" applyBorder="1" applyAlignment="1">
      <alignment vertical="center"/>
    </xf>
    <xf numFmtId="0" fontId="0" fillId="0" borderId="0" xfId="0">
      <alignment vertical="center"/>
    </xf>
    <xf numFmtId="0" fontId="0" fillId="0" borderId="12" xfId="2" applyFont="1" applyBorder="1" applyAlignment="1">
      <alignment horizontal="center" vertical="center"/>
    </xf>
    <xf numFmtId="0" fontId="0" fillId="2" borderId="13" xfId="2" applyFont="1" applyFill="1" applyBorder="1" applyAlignment="1">
      <alignment horizontal="center" vertical="center"/>
    </xf>
    <xf numFmtId="0" fontId="0" fillId="0" borderId="14" xfId="2" applyFont="1" applyBorder="1" applyAlignment="1">
      <alignment vertical="center"/>
    </xf>
    <xf numFmtId="0" fontId="0" fillId="0" borderId="15" xfId="2" applyFont="1" applyBorder="1" applyAlignment="1">
      <alignment vertical="center"/>
    </xf>
    <xf numFmtId="0" fontId="0" fillId="0" borderId="16" xfId="2" applyFont="1" applyBorder="1" applyAlignment="1">
      <alignment vertical="center"/>
    </xf>
    <xf numFmtId="0" fontId="0" fillId="0" borderId="17" xfId="2" applyFont="1" applyBorder="1" applyAlignment="1">
      <alignment vertical="center" shrinkToFit="1"/>
    </xf>
    <xf numFmtId="0" fontId="0" fillId="0" borderId="18" xfId="2" applyFont="1" applyBorder="1" applyAlignment="1">
      <alignment vertical="center" shrinkToFit="1"/>
    </xf>
    <xf numFmtId="0" fontId="0" fillId="0" borderId="19" xfId="2" applyFont="1" applyBorder="1" applyAlignment="1">
      <alignment horizontal="center" vertical="center"/>
    </xf>
    <xf numFmtId="0" fontId="0" fillId="0" borderId="20" xfId="2" applyFont="1" applyBorder="1" applyAlignment="1">
      <alignment vertical="center"/>
    </xf>
    <xf numFmtId="0" fontId="0" fillId="0" borderId="21" xfId="2" applyFont="1" applyBorder="1" applyAlignment="1">
      <alignment vertical="center"/>
    </xf>
    <xf numFmtId="0" fontId="5" fillId="0" borderId="21" xfId="2" applyFont="1" applyBorder="1" applyAlignment="1">
      <alignment vertical="center"/>
    </xf>
    <xf numFmtId="0" fontId="4" fillId="0" borderId="16" xfId="2" applyFont="1" applyBorder="1" applyAlignment="1">
      <alignment vertical="center"/>
    </xf>
    <xf numFmtId="0" fontId="0" fillId="0" borderId="22" xfId="2" applyFont="1" applyBorder="1" applyAlignment="1">
      <alignment vertical="center" shrinkToFit="1"/>
    </xf>
    <xf numFmtId="0" fontId="0" fillId="0" borderId="16" xfId="2" applyFont="1" applyBorder="1" applyAlignment="1">
      <alignment horizontal="left" vertical="center"/>
    </xf>
    <xf numFmtId="0" fontId="0" fillId="0" borderId="17" xfId="2" applyFont="1" applyBorder="1" applyAlignment="1">
      <alignment vertical="center"/>
    </xf>
    <xf numFmtId="0" fontId="0" fillId="0" borderId="23" xfId="2" applyFont="1" applyBorder="1" applyAlignment="1">
      <alignment vertical="center"/>
    </xf>
    <xf numFmtId="0" fontId="0" fillId="0" borderId="19" xfId="2" applyFont="1" applyBorder="1" applyAlignment="1">
      <alignment vertical="center"/>
    </xf>
    <xf numFmtId="0" fontId="0" fillId="0" borderId="24" xfId="2" applyFont="1" applyBorder="1" applyAlignment="1">
      <alignment horizontal="center" vertical="center"/>
    </xf>
    <xf numFmtId="0" fontId="0" fillId="2" borderId="1" xfId="2" applyFont="1" applyFill="1" applyBorder="1" applyAlignment="1">
      <alignment horizontal="center" vertical="center" wrapText="1"/>
    </xf>
    <xf numFmtId="176" fontId="0" fillId="0" borderId="25" xfId="2" applyNumberFormat="1" applyFont="1" applyBorder="1" applyAlignment="1">
      <alignment vertical="center"/>
    </xf>
    <xf numFmtId="176" fontId="0" fillId="0" borderId="11" xfId="2" applyNumberFormat="1" applyFont="1" applyBorder="1" applyAlignment="1">
      <alignment vertical="center"/>
    </xf>
    <xf numFmtId="176" fontId="0" fillId="0" borderId="6" xfId="2" applyNumberFormat="1" applyFont="1" applyBorder="1" applyAlignment="1">
      <alignment vertical="center"/>
    </xf>
    <xf numFmtId="176" fontId="0" fillId="0" borderId="20" xfId="2" applyNumberFormat="1" applyFont="1" applyBorder="1" applyAlignment="1">
      <alignment vertical="center"/>
    </xf>
    <xf numFmtId="176" fontId="0" fillId="0" borderId="21" xfId="2" applyNumberFormat="1" applyFont="1" applyBorder="1" applyAlignment="1">
      <alignment vertical="center"/>
    </xf>
    <xf numFmtId="0" fontId="0" fillId="2" borderId="6" xfId="2" applyFont="1" applyFill="1" applyBorder="1" applyAlignment="1">
      <alignment horizontal="center" vertical="center" wrapText="1"/>
    </xf>
    <xf numFmtId="176" fontId="0" fillId="0" borderId="26" xfId="2" applyNumberFormat="1" applyFont="1" applyBorder="1" applyAlignment="1">
      <alignment vertical="center"/>
    </xf>
    <xf numFmtId="176" fontId="0" fillId="0" borderId="27" xfId="2" applyNumberFormat="1" applyFont="1" applyBorder="1" applyAlignment="1">
      <alignment vertical="center"/>
    </xf>
    <xf numFmtId="0" fontId="0" fillId="2" borderId="13" xfId="2" applyFont="1" applyFill="1" applyBorder="1" applyAlignment="1">
      <alignment horizontal="center" vertical="center" wrapText="1"/>
    </xf>
    <xf numFmtId="177" fontId="0" fillId="0" borderId="14" xfId="2" applyNumberFormat="1" applyFont="1" applyBorder="1" applyAlignment="1">
      <alignment horizontal="center" vertical="center" shrinkToFit="1"/>
    </xf>
    <xf numFmtId="177" fontId="0" fillId="0" borderId="28" xfId="2" applyNumberFormat="1" applyFont="1" applyBorder="1" applyAlignment="1">
      <alignment horizontal="center" vertical="center" shrinkToFit="1"/>
    </xf>
    <xf numFmtId="177" fontId="0" fillId="0" borderId="19" xfId="2" applyNumberFormat="1" applyFont="1" applyBorder="1" applyAlignment="1">
      <alignment horizontal="center" vertical="center" shrinkToFit="1"/>
    </xf>
    <xf numFmtId="177" fontId="0" fillId="0" borderId="29" xfId="2" applyNumberFormat="1" applyFont="1" applyBorder="1" applyAlignment="1">
      <alignment vertical="center"/>
    </xf>
    <xf numFmtId="177" fontId="0" fillId="0" borderId="30" xfId="2" applyNumberFormat="1" applyFont="1" applyBorder="1" applyAlignment="1">
      <alignment vertical="center"/>
    </xf>
    <xf numFmtId="177" fontId="0" fillId="0" borderId="31" xfId="2" applyNumberFormat="1" applyFont="1" applyBorder="1" applyAlignment="1">
      <alignment vertical="center"/>
    </xf>
    <xf numFmtId="177" fontId="0" fillId="0" borderId="19" xfId="2" applyNumberFormat="1" applyFont="1" applyBorder="1" applyAlignment="1">
      <alignment vertical="center"/>
    </xf>
    <xf numFmtId="0" fontId="0" fillId="2" borderId="19" xfId="2" applyFont="1" applyFill="1" applyBorder="1" applyAlignment="1">
      <alignment horizontal="center" vertical="center" wrapText="1"/>
    </xf>
    <xf numFmtId="177" fontId="0" fillId="0" borderId="19" xfId="2" applyNumberFormat="1" applyFont="1" applyBorder="1" applyAlignment="1">
      <alignment vertical="center" shrinkToFit="1"/>
    </xf>
    <xf numFmtId="177" fontId="0" fillId="0" borderId="29" xfId="2" applyNumberFormat="1" applyFont="1" applyBorder="1" applyAlignment="1">
      <alignment vertical="center" shrinkToFit="1"/>
    </xf>
    <xf numFmtId="177" fontId="0" fillId="0" borderId="30" xfId="2" applyNumberFormat="1" applyFont="1" applyBorder="1" applyAlignment="1">
      <alignment vertical="center" shrinkToFit="1"/>
    </xf>
    <xf numFmtId="177" fontId="0" fillId="0" borderId="32" xfId="2" applyNumberFormat="1" applyFont="1" applyBorder="1" applyAlignment="1">
      <alignment vertical="center" shrinkToFit="1"/>
    </xf>
    <xf numFmtId="177" fontId="0" fillId="0" borderId="33" xfId="2" applyNumberFormat="1" applyFont="1" applyBorder="1" applyAlignment="1">
      <alignment vertical="center" shrinkToFit="1"/>
    </xf>
    <xf numFmtId="177" fontId="0" fillId="0" borderId="34" xfId="2" applyNumberFormat="1" applyFont="1" applyBorder="1" applyAlignment="1">
      <alignment vertical="center" shrinkToFit="1"/>
    </xf>
    <xf numFmtId="177" fontId="0" fillId="0" borderId="35" xfId="2" applyNumberFormat="1" applyFont="1" applyBorder="1" applyAlignment="1">
      <alignment vertical="center" shrinkToFit="1"/>
    </xf>
    <xf numFmtId="177" fontId="0" fillId="0" borderId="32" xfId="2" applyNumberFormat="1" applyFont="1" applyBorder="1" applyAlignment="1">
      <alignment vertical="center"/>
    </xf>
    <xf numFmtId="177" fontId="0" fillId="0" borderId="36" xfId="2" applyNumberFormat="1" applyFont="1" applyBorder="1" applyAlignment="1">
      <alignment vertical="center"/>
    </xf>
    <xf numFmtId="177" fontId="0" fillId="0" borderId="23" xfId="2" applyNumberFormat="1" applyFont="1" applyBorder="1" applyAlignment="1">
      <alignment vertical="center"/>
    </xf>
    <xf numFmtId="177" fontId="0" fillId="0" borderId="23" xfId="2" applyNumberFormat="1" applyFont="1" applyBorder="1" applyAlignment="1">
      <alignment horizontal="center" vertical="center" shrinkToFit="1"/>
    </xf>
    <xf numFmtId="0" fontId="0" fillId="0" borderId="25" xfId="2" applyFont="1" applyBorder="1" applyAlignment="1">
      <alignment horizontal="center" vertical="center"/>
    </xf>
    <xf numFmtId="0" fontId="0" fillId="0" borderId="37" xfId="2" applyFont="1" applyBorder="1" applyAlignment="1">
      <alignment horizontal="center" vertical="center"/>
    </xf>
    <xf numFmtId="177" fontId="0" fillId="0" borderId="31" xfId="2" applyNumberFormat="1" applyFont="1" applyBorder="1" applyAlignment="1">
      <alignment vertical="center" shrinkToFit="1"/>
    </xf>
    <xf numFmtId="177" fontId="0" fillId="0" borderId="38" xfId="2" applyNumberFormat="1" applyFont="1" applyBorder="1" applyAlignment="1">
      <alignment vertical="center" shrinkToFit="1"/>
    </xf>
    <xf numFmtId="177" fontId="0" fillId="0" borderId="28" xfId="2" applyNumberFormat="1" applyFont="1" applyBorder="1" applyAlignment="1">
      <alignment vertical="center"/>
    </xf>
    <xf numFmtId="0" fontId="0" fillId="2" borderId="4" xfId="2" applyFont="1" applyFill="1" applyBorder="1" applyAlignment="1">
      <alignment horizontal="center" vertical="center" wrapText="1"/>
    </xf>
    <xf numFmtId="0" fontId="0" fillId="2" borderId="16" xfId="2" applyFont="1" applyFill="1" applyBorder="1" applyAlignment="1">
      <alignment horizontal="center" vertical="center" wrapText="1"/>
    </xf>
    <xf numFmtId="0" fontId="6" fillId="0" borderId="0" xfId="2" applyFont="1" applyAlignment="1">
      <alignment horizontal="right" vertical="center"/>
    </xf>
    <xf numFmtId="0" fontId="0" fillId="2" borderId="39" xfId="2" applyFont="1" applyFill="1" applyBorder="1" applyAlignment="1">
      <alignment horizontal="center" vertical="center" wrapText="1"/>
    </xf>
    <xf numFmtId="176" fontId="0" fillId="0" borderId="24" xfId="2" applyNumberFormat="1" applyFont="1" applyBorder="1" applyAlignment="1">
      <alignment vertical="center"/>
    </xf>
    <xf numFmtId="176" fontId="0" fillId="0" borderId="40" xfId="2" applyNumberFormat="1" applyFont="1" applyBorder="1" applyAlignment="1">
      <alignment vertical="center"/>
    </xf>
    <xf numFmtId="176" fontId="0" fillId="0" borderId="8" xfId="2" applyNumberFormat="1" applyFont="1" applyBorder="1" applyAlignment="1">
      <alignment vertical="center"/>
    </xf>
    <xf numFmtId="176" fontId="0" fillId="0" borderId="17" xfId="2" applyNumberFormat="1" applyFont="1" applyBorder="1" applyAlignment="1">
      <alignment vertical="center"/>
    </xf>
    <xf numFmtId="176" fontId="0" fillId="0" borderId="18" xfId="2" applyNumberFormat="1" applyFont="1" applyBorder="1" applyAlignment="1">
      <alignment vertical="center"/>
    </xf>
    <xf numFmtId="0" fontId="0" fillId="2" borderId="9" xfId="2" applyFont="1" applyFill="1" applyBorder="1" applyAlignment="1">
      <alignment horizontal="center" vertical="center"/>
    </xf>
    <xf numFmtId="176" fontId="0" fillId="0" borderId="41" xfId="2" applyNumberFormat="1" applyFont="1" applyBorder="1" applyAlignment="1">
      <alignment vertical="center"/>
    </xf>
    <xf numFmtId="176" fontId="0" fillId="0" borderId="42" xfId="2" applyNumberFormat="1" applyFont="1" applyBorder="1" applyAlignment="1">
      <alignment vertical="center"/>
    </xf>
    <xf numFmtId="176" fontId="0" fillId="0" borderId="22" xfId="2" applyNumberFormat="1" applyFont="1" applyBorder="1" applyAlignment="1">
      <alignment vertical="center"/>
    </xf>
    <xf numFmtId="176" fontId="0" fillId="0" borderId="9" xfId="2" applyNumberFormat="1" applyFont="1" applyBorder="1" applyAlignment="1">
      <alignment vertical="center"/>
    </xf>
    <xf numFmtId="176" fontId="0" fillId="0" borderId="0" xfId="2" applyNumberFormat="1" applyFont="1" applyAlignment="1">
      <alignment vertical="center"/>
    </xf>
    <xf numFmtId="0" fontId="1" fillId="0" borderId="0" xfId="1" applyFont="1" applyBorder="1">
      <alignment vertical="center"/>
    </xf>
    <xf numFmtId="0" fontId="7" fillId="2" borderId="9" xfId="2" applyFont="1" applyFill="1" applyBorder="1" applyAlignment="1">
      <alignment horizontal="center" vertical="center" wrapText="1"/>
    </xf>
    <xf numFmtId="176" fontId="0" fillId="0" borderId="43" xfId="2" applyNumberFormat="1" applyFont="1" applyBorder="1" applyAlignment="1">
      <alignment vertical="center"/>
    </xf>
    <xf numFmtId="0" fontId="1" fillId="0" borderId="23" xfId="1" applyBorder="1">
      <alignment vertical="center"/>
    </xf>
    <xf numFmtId="0" fontId="8" fillId="0" borderId="10" xfId="2" applyFont="1" applyBorder="1" applyAlignment="1">
      <alignment horizontal="center" vertical="center" wrapText="1"/>
    </xf>
    <xf numFmtId="0" fontId="0" fillId="0" borderId="10" xfId="2" applyFont="1" applyBorder="1" applyAlignment="1" applyProtection="1">
      <alignment horizontal="center" vertical="center"/>
      <protection locked="0"/>
    </xf>
    <xf numFmtId="0" fontId="0" fillId="0" borderId="0" xfId="2" applyFont="1" applyBorder="1" applyAlignment="1" applyProtection="1">
      <alignment horizontal="center" vertical="center"/>
      <protection locked="0"/>
    </xf>
    <xf numFmtId="0" fontId="0" fillId="0" borderId="36" xfId="2" applyFont="1" applyBorder="1" applyAlignment="1" applyProtection="1">
      <alignment horizontal="center" vertical="center"/>
      <protection locked="0"/>
    </xf>
    <xf numFmtId="0" fontId="8" fillId="0" borderId="9" xfId="2" applyFont="1" applyBorder="1" applyAlignment="1">
      <alignment horizontal="center" vertical="center" wrapText="1"/>
    </xf>
    <xf numFmtId="0" fontId="0" fillId="0" borderId="8" xfId="2" applyFont="1" applyBorder="1" applyAlignment="1" applyProtection="1">
      <alignment horizontal="center" vertical="center"/>
      <protection locked="0"/>
    </xf>
    <xf numFmtId="0" fontId="0" fillId="0" borderId="17" xfId="2" applyFont="1" applyBorder="1" applyAlignment="1" applyProtection="1">
      <alignment horizontal="center" vertical="center"/>
      <protection locked="0"/>
    </xf>
    <xf numFmtId="0" fontId="0" fillId="0" borderId="18" xfId="2" applyFont="1" applyBorder="1" applyAlignment="1" applyProtection="1">
      <alignment horizontal="center" vertical="center"/>
      <protection locked="0"/>
    </xf>
    <xf numFmtId="0" fontId="0" fillId="0" borderId="43" xfId="2" applyFont="1" applyBorder="1" applyAlignment="1" applyProtection="1">
      <alignment horizontal="center" vertical="center"/>
      <protection locked="0"/>
    </xf>
    <xf numFmtId="0" fontId="0" fillId="0" borderId="22" xfId="2" applyFont="1" applyBorder="1" applyAlignment="1" applyProtection="1">
      <alignment horizontal="center" vertical="center"/>
      <protection locked="0"/>
    </xf>
    <xf numFmtId="0" fontId="0" fillId="0" borderId="42" xfId="2" applyFont="1" applyBorder="1" applyAlignment="1" applyProtection="1">
      <alignment horizontal="center" vertical="center"/>
      <protection locked="0"/>
    </xf>
    <xf numFmtId="0" fontId="0" fillId="0" borderId="0" xfId="2" applyFont="1" applyBorder="1" applyAlignment="1">
      <alignment horizontal="center" vertical="center"/>
    </xf>
  </cellXfs>
  <cellStyles count="3">
    <cellStyle name="標準" xfId="0" builtinId="0"/>
    <cellStyle name="標準 2" xfId="1"/>
    <cellStyle name="標準_収支計画書ひな形"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T80"/>
  <sheetViews>
    <sheetView tabSelected="1" zoomScale="70" zoomScaleNormal="70" zoomScaleSheetLayoutView="100" workbookViewId="0">
      <selection activeCell="C72" sqref="C72"/>
    </sheetView>
  </sheetViews>
  <sheetFormatPr defaultRowHeight="18.75"/>
  <cols>
    <col min="1" max="1" width="3.125" style="1" customWidth="1"/>
    <col min="2" max="2" width="18.75" style="1" customWidth="1"/>
    <col min="3" max="3" width="12.5" style="1" customWidth="1"/>
    <col min="4" max="4" width="3.125" style="1" customWidth="1"/>
    <col min="5" max="5" width="12.5" style="1" customWidth="1"/>
    <col min="6" max="6" width="3.125" style="1" customWidth="1"/>
    <col min="7" max="7" width="12.5" style="1" customWidth="1"/>
    <col min="8" max="8" width="3.125" style="1" customWidth="1"/>
    <col min="9" max="9" width="12.5" style="1" customWidth="1"/>
    <col min="10" max="10" width="2.625" style="1" customWidth="1"/>
    <col min="11" max="11" width="12.5" style="1" customWidth="1"/>
    <col min="12" max="12" width="3.125" style="1" customWidth="1"/>
    <col min="13" max="13" width="12.5" style="1" customWidth="1"/>
    <col min="14" max="14" width="2.75" style="1" customWidth="1"/>
    <col min="15" max="15" width="15.625" style="1" customWidth="1"/>
    <col min="16" max="16" width="6.25" style="2" customWidth="1"/>
    <col min="17" max="17" width="6.375" style="1" customWidth="1"/>
    <col min="18" max="16384" width="9" style="1" customWidth="1"/>
  </cols>
  <sheetData>
    <row r="2" spans="1:16" ht="18.75" customHeight="1">
      <c r="A2" s="1" t="s">
        <v>3</v>
      </c>
      <c r="M2" s="75" t="s">
        <v>87</v>
      </c>
    </row>
    <row r="3" spans="1:16" ht="30" customHeight="1">
      <c r="A3" s="4" t="s">
        <v>4</v>
      </c>
      <c r="B3" s="22"/>
      <c r="C3" s="39" t="s">
        <v>73</v>
      </c>
      <c r="D3" s="48"/>
      <c r="E3" s="39" t="s">
        <v>37</v>
      </c>
      <c r="F3" s="48"/>
      <c r="G3" s="39" t="s">
        <v>83</v>
      </c>
      <c r="H3" s="48"/>
      <c r="I3" s="39" t="s">
        <v>85</v>
      </c>
      <c r="J3" s="48"/>
      <c r="K3" s="39" t="s">
        <v>57</v>
      </c>
      <c r="L3" s="48"/>
      <c r="M3" s="76" t="s">
        <v>88</v>
      </c>
      <c r="N3" s="2"/>
      <c r="O3" s="89" t="s">
        <v>89</v>
      </c>
    </row>
    <row r="4" spans="1:16" ht="18.75" customHeight="1">
      <c r="A4" s="5" t="s">
        <v>14</v>
      </c>
      <c r="B4" s="23"/>
      <c r="C4" s="40"/>
      <c r="D4" s="49" t="s">
        <v>75</v>
      </c>
      <c r="E4" s="40"/>
      <c r="F4" s="49" t="s">
        <v>75</v>
      </c>
      <c r="G4" s="40"/>
      <c r="H4" s="49" t="s">
        <v>75</v>
      </c>
      <c r="I4" s="40"/>
      <c r="J4" s="49" t="s">
        <v>75</v>
      </c>
      <c r="K4" s="40"/>
      <c r="L4" s="49" t="s">
        <v>75</v>
      </c>
      <c r="M4" s="77">
        <f>SUM(C4,E4,G4,I4,K4)</f>
        <v>0</v>
      </c>
      <c r="N4" s="87"/>
      <c r="O4" s="79">
        <v>30500000</v>
      </c>
    </row>
    <row r="5" spans="1:16" ht="18.75" customHeight="1">
      <c r="A5" s="6" t="s">
        <v>11</v>
      </c>
      <c r="B5" s="24"/>
      <c r="C5" s="41"/>
      <c r="D5" s="50" t="s">
        <v>76</v>
      </c>
      <c r="E5" s="41"/>
      <c r="F5" s="50" t="s">
        <v>76</v>
      </c>
      <c r="G5" s="41"/>
      <c r="H5" s="50" t="s">
        <v>76</v>
      </c>
      <c r="I5" s="41"/>
      <c r="J5" s="50" t="s">
        <v>76</v>
      </c>
      <c r="K5" s="41"/>
      <c r="L5" s="50" t="s">
        <v>76</v>
      </c>
      <c r="M5" s="78">
        <f>SUM(C5,E5,G5,I5,K5)</f>
        <v>0</v>
      </c>
      <c r="N5" s="87"/>
      <c r="O5" s="85">
        <v>0</v>
      </c>
    </row>
    <row r="6" spans="1:16" ht="18.75" customHeight="1">
      <c r="A6" s="7" t="s">
        <v>7</v>
      </c>
      <c r="B6" s="25"/>
      <c r="C6" s="42">
        <f>SUM(C7:C10)</f>
        <v>0</v>
      </c>
      <c r="D6" s="51" t="s">
        <v>77</v>
      </c>
      <c r="E6" s="42">
        <f>SUM(E7:E10)</f>
        <v>0</v>
      </c>
      <c r="F6" s="51" t="s">
        <v>77</v>
      </c>
      <c r="G6" s="42">
        <f>SUM(G7:G10)</f>
        <v>0</v>
      </c>
      <c r="H6" s="51" t="s">
        <v>77</v>
      </c>
      <c r="I6" s="42">
        <f>SUM(I7:I10)</f>
        <v>0</v>
      </c>
      <c r="J6" s="51" t="s">
        <v>77</v>
      </c>
      <c r="K6" s="42">
        <f>SUM(K7:K10)</f>
        <v>0</v>
      </c>
      <c r="L6" s="51" t="s">
        <v>77</v>
      </c>
      <c r="M6" s="79">
        <f>SUM(M7:M10)</f>
        <v>0</v>
      </c>
      <c r="N6" s="87"/>
      <c r="O6" s="79">
        <f>SUM(O7:O10)</f>
        <v>2769667</v>
      </c>
    </row>
    <row r="7" spans="1:16" ht="18.75" customHeight="1">
      <c r="A7" s="8"/>
      <c r="B7" s="26" t="s">
        <v>5</v>
      </c>
      <c r="C7" s="43"/>
      <c r="D7" s="52"/>
      <c r="E7" s="43"/>
      <c r="F7" s="52"/>
      <c r="G7" s="43"/>
      <c r="H7" s="52"/>
      <c r="I7" s="43"/>
      <c r="J7" s="52"/>
      <c r="K7" s="43"/>
      <c r="L7" s="52"/>
      <c r="M7" s="80">
        <f>SUM(C7,E7,G7,I7,K7)</f>
        <v>0</v>
      </c>
      <c r="N7" s="87"/>
      <c r="O7" s="80">
        <v>141664</v>
      </c>
    </row>
    <row r="8" spans="1:16" ht="18.75" customHeight="1">
      <c r="A8" s="8"/>
      <c r="B8" s="27" t="s">
        <v>49</v>
      </c>
      <c r="C8" s="44"/>
      <c r="D8" s="53"/>
      <c r="E8" s="44"/>
      <c r="F8" s="53"/>
      <c r="G8" s="44"/>
      <c r="H8" s="53"/>
      <c r="I8" s="44"/>
      <c r="J8" s="53"/>
      <c r="K8" s="44"/>
      <c r="L8" s="53"/>
      <c r="M8" s="81">
        <f>SUM(C8,E8,G8,I8,K8)</f>
        <v>0</v>
      </c>
      <c r="N8" s="87"/>
      <c r="O8" s="81">
        <v>15340</v>
      </c>
    </row>
    <row r="9" spans="1:16" ht="18.75" customHeight="1">
      <c r="A9" s="8"/>
      <c r="B9" s="27" t="s">
        <v>44</v>
      </c>
      <c r="C9" s="44"/>
      <c r="D9" s="53"/>
      <c r="E9" s="44"/>
      <c r="F9" s="53"/>
      <c r="G9" s="44"/>
      <c r="H9" s="53"/>
      <c r="I9" s="44"/>
      <c r="J9" s="53"/>
      <c r="K9" s="44"/>
      <c r="L9" s="53"/>
      <c r="M9" s="81">
        <f>SUM(C9,E9,G9,I9,K9)</f>
        <v>0</v>
      </c>
      <c r="N9" s="87"/>
      <c r="O9" s="81">
        <v>209663</v>
      </c>
    </row>
    <row r="10" spans="1:16" ht="18.75" customHeight="1">
      <c r="A10" s="8"/>
      <c r="B10" s="27" t="s">
        <v>51</v>
      </c>
      <c r="C10" s="44"/>
      <c r="D10" s="53"/>
      <c r="E10" s="44"/>
      <c r="F10" s="53"/>
      <c r="G10" s="44"/>
      <c r="H10" s="53"/>
      <c r="I10" s="44"/>
      <c r="J10" s="53"/>
      <c r="K10" s="44"/>
      <c r="L10" s="53"/>
      <c r="M10" s="81">
        <f>SUM(C10,E10,G10,I10,K10)</f>
        <v>0</v>
      </c>
      <c r="N10" s="87"/>
      <c r="O10" s="81">
        <v>2403000</v>
      </c>
    </row>
    <row r="11" spans="1:16" ht="18.75" customHeight="1">
      <c r="A11" s="7" t="s">
        <v>15</v>
      </c>
      <c r="B11" s="25"/>
      <c r="C11" s="42">
        <f>SUM(C12)</f>
        <v>0</v>
      </c>
      <c r="D11" s="51"/>
      <c r="E11" s="42">
        <f>SUM(E12)</f>
        <v>0</v>
      </c>
      <c r="F11" s="51"/>
      <c r="G11" s="42">
        <f>SUM(G12)</f>
        <v>0</v>
      </c>
      <c r="H11" s="51"/>
      <c r="I11" s="42">
        <f>SUM(I12)</f>
        <v>0</v>
      </c>
      <c r="J11" s="51"/>
      <c r="K11" s="42">
        <f>SUM(K12)</f>
        <v>0</v>
      </c>
      <c r="L11" s="51"/>
      <c r="M11" s="79">
        <f>SUM(M12:M19)</f>
        <v>0</v>
      </c>
      <c r="N11" s="87"/>
      <c r="O11" s="79">
        <f>SUM(O12)</f>
        <v>35</v>
      </c>
    </row>
    <row r="12" spans="1:16" ht="18.75" customHeight="1">
      <c r="A12" s="8"/>
      <c r="B12" s="26" t="s">
        <v>54</v>
      </c>
      <c r="C12" s="43"/>
      <c r="D12" s="52"/>
      <c r="E12" s="43"/>
      <c r="F12" s="52"/>
      <c r="G12" s="43"/>
      <c r="H12" s="52"/>
      <c r="I12" s="43"/>
      <c r="J12" s="52"/>
      <c r="K12" s="43"/>
      <c r="L12" s="52"/>
      <c r="M12" s="80">
        <f>SUM(C12,E12,G12,I12,K12)</f>
        <v>0</v>
      </c>
      <c r="N12" s="87"/>
      <c r="O12" s="80">
        <v>35</v>
      </c>
    </row>
    <row r="13" spans="1:16" ht="14.25" customHeight="1">
      <c r="A13" s="7" t="s">
        <v>8</v>
      </c>
      <c r="B13" s="25"/>
      <c r="C13" s="42">
        <f>SUM(C14:C15)</f>
        <v>0</v>
      </c>
      <c r="D13" s="51"/>
      <c r="E13" s="42">
        <f>SUM(E14:E15)</f>
        <v>0</v>
      </c>
      <c r="F13" s="51"/>
      <c r="G13" s="42">
        <f>SUM(G14:G15)</f>
        <v>0</v>
      </c>
      <c r="H13" s="51"/>
      <c r="I13" s="42">
        <f>SUM(I14:I15)</f>
        <v>0</v>
      </c>
      <c r="J13" s="51"/>
      <c r="K13" s="42">
        <f>SUM(K14:K15)</f>
        <v>0</v>
      </c>
      <c r="L13" s="51"/>
      <c r="M13" s="42">
        <f>SUM(M14:M15)</f>
        <v>0</v>
      </c>
      <c r="N13" s="87"/>
      <c r="O13" s="79">
        <f>SUM(O14:O15)</f>
        <v>23920</v>
      </c>
    </row>
    <row r="14" spans="1:16" ht="18.75" customHeight="1">
      <c r="A14" s="8"/>
      <c r="B14" s="26" t="s">
        <v>40</v>
      </c>
      <c r="C14" s="43"/>
      <c r="D14" s="52"/>
      <c r="E14" s="43"/>
      <c r="F14" s="52"/>
      <c r="G14" s="43"/>
      <c r="H14" s="52"/>
      <c r="I14" s="43"/>
      <c r="J14" s="52"/>
      <c r="K14" s="43"/>
      <c r="L14" s="52"/>
      <c r="M14" s="80">
        <f>SUM(C14,E14,G14,I14,K14)</f>
        <v>0</v>
      </c>
      <c r="N14" s="87"/>
      <c r="O14" s="80">
        <v>23920</v>
      </c>
    </row>
    <row r="15" spans="1:16" ht="30" customHeight="1">
      <c r="A15" s="8"/>
      <c r="B15" s="27" t="s">
        <v>55</v>
      </c>
      <c r="C15" s="44"/>
      <c r="D15" s="54"/>
      <c r="E15" s="44"/>
      <c r="F15" s="54"/>
      <c r="G15" s="44"/>
      <c r="H15" s="54"/>
      <c r="I15" s="44"/>
      <c r="J15" s="54"/>
      <c r="K15" s="44"/>
      <c r="L15" s="54"/>
      <c r="M15" s="81">
        <f>SUM(C15,E15,G15,I15,K15)</f>
        <v>0</v>
      </c>
      <c r="N15" s="87"/>
      <c r="O15" s="81">
        <v>0</v>
      </c>
      <c r="P15" s="92"/>
    </row>
    <row r="16" spans="1:16" ht="18.75" customHeight="1">
      <c r="A16" s="9" t="s">
        <v>17</v>
      </c>
      <c r="B16" s="28"/>
      <c r="C16" s="42">
        <f>+C4+C5+C6+C11+C13</f>
        <v>0</v>
      </c>
      <c r="D16" s="55"/>
      <c r="E16" s="42">
        <f>+E4+E5+E6+E11+E13</f>
        <v>0</v>
      </c>
      <c r="F16" s="55"/>
      <c r="G16" s="42">
        <f>+G4+G5+G6+G11+G13</f>
        <v>0</v>
      </c>
      <c r="H16" s="55"/>
      <c r="I16" s="42">
        <f>+I4+I5+I6+I11+I13</f>
        <v>0</v>
      </c>
      <c r="J16" s="55"/>
      <c r="K16" s="42">
        <f>+K4+K5+K6+K11+K13</f>
        <v>0</v>
      </c>
      <c r="L16" s="55"/>
      <c r="M16" s="79">
        <f>SUM(C16,E16,G16,I16,K16)</f>
        <v>0</v>
      </c>
      <c r="N16" s="87"/>
      <c r="O16" s="79">
        <f>+O4+O5+O6+O11+O13</f>
        <v>33293622</v>
      </c>
      <c r="P16" s="93"/>
    </row>
    <row r="17" spans="1:16" ht="18.75" customHeight="1">
      <c r="A17" s="10"/>
      <c r="B17" s="10"/>
      <c r="C17" s="10"/>
      <c r="D17" s="10"/>
      <c r="E17" s="10"/>
      <c r="F17" s="10"/>
      <c r="G17" s="10"/>
      <c r="H17" s="10"/>
      <c r="I17" s="10"/>
      <c r="J17" s="10"/>
      <c r="K17" s="10"/>
      <c r="L17" s="10"/>
      <c r="M17" s="10"/>
      <c r="O17" s="10"/>
      <c r="P17" s="94"/>
    </row>
    <row r="18" spans="1:16" ht="18.75" customHeight="1">
      <c r="A18" s="1" t="s">
        <v>18</v>
      </c>
      <c r="M18" s="75" t="s">
        <v>87</v>
      </c>
      <c r="P18" s="95"/>
    </row>
    <row r="19" spans="1:16" ht="30" customHeight="1">
      <c r="A19" s="11" t="s">
        <v>19</v>
      </c>
      <c r="B19" s="11"/>
      <c r="C19" s="45" t="s">
        <v>74</v>
      </c>
      <c r="D19" s="56"/>
      <c r="E19" s="45" t="s">
        <v>81</v>
      </c>
      <c r="F19" s="56"/>
      <c r="G19" s="45" t="s">
        <v>84</v>
      </c>
      <c r="H19" s="56"/>
      <c r="I19" s="73" t="s">
        <v>20</v>
      </c>
      <c r="J19" s="74"/>
      <c r="K19" s="73" t="s">
        <v>86</v>
      </c>
      <c r="L19" s="74"/>
      <c r="M19" s="82" t="s">
        <v>88</v>
      </c>
      <c r="N19" s="2"/>
      <c r="O19" s="89" t="s">
        <v>89</v>
      </c>
      <c r="P19" s="96" t="s">
        <v>90</v>
      </c>
    </row>
    <row r="20" spans="1:16" ht="18.75" customHeight="1">
      <c r="A20" s="12" t="s">
        <v>21</v>
      </c>
      <c r="B20" s="19"/>
      <c r="C20" s="42">
        <f>SUM(C21:C25)</f>
        <v>0</v>
      </c>
      <c r="D20" s="57" t="s">
        <v>78</v>
      </c>
      <c r="E20" s="42">
        <f>SUM(E21:E25)</f>
        <v>0</v>
      </c>
      <c r="F20" s="57" t="s">
        <v>78</v>
      </c>
      <c r="G20" s="42">
        <f>SUM(G21:G25)</f>
        <v>0</v>
      </c>
      <c r="H20" s="57" t="s">
        <v>78</v>
      </c>
      <c r="I20" s="42">
        <f>SUM(I21:I25)</f>
        <v>0</v>
      </c>
      <c r="J20" s="57" t="s">
        <v>78</v>
      </c>
      <c r="K20" s="42">
        <f>SUM(K21:K25)</f>
        <v>0</v>
      </c>
      <c r="L20" s="57" t="s">
        <v>78</v>
      </c>
      <c r="M20" s="79">
        <f>SUM(M21:M25)</f>
        <v>0</v>
      </c>
      <c r="N20" s="87"/>
      <c r="O20" s="79">
        <f>SUM(O21:O25)</f>
        <v>20439649</v>
      </c>
      <c r="P20" s="97"/>
    </row>
    <row r="21" spans="1:16" ht="18.75" customHeight="1">
      <c r="A21" s="13"/>
      <c r="B21" s="29" t="s">
        <v>56</v>
      </c>
      <c r="C21" s="43"/>
      <c r="D21" s="58"/>
      <c r="E21" s="43"/>
      <c r="F21" s="58"/>
      <c r="G21" s="43"/>
      <c r="H21" s="58"/>
      <c r="I21" s="43"/>
      <c r="J21" s="58"/>
      <c r="K21" s="43"/>
      <c r="L21" s="58"/>
      <c r="M21" s="80">
        <f>SUM(C21,E21,G21,I21,K21)</f>
        <v>0</v>
      </c>
      <c r="N21" s="87"/>
      <c r="O21" s="80">
        <v>13972400</v>
      </c>
      <c r="P21" s="98"/>
    </row>
    <row r="22" spans="1:16" ht="18.75" customHeight="1">
      <c r="A22" s="13"/>
      <c r="B22" s="30" t="s">
        <v>58</v>
      </c>
      <c r="C22" s="44"/>
      <c r="D22" s="59"/>
      <c r="E22" s="44"/>
      <c r="F22" s="59"/>
      <c r="G22" s="44"/>
      <c r="H22" s="59"/>
      <c r="I22" s="44"/>
      <c r="J22" s="59"/>
      <c r="K22" s="44"/>
      <c r="L22" s="59"/>
      <c r="M22" s="81">
        <f>SUM(C22,E22,G22,I22,K22)</f>
        <v>0</v>
      </c>
      <c r="N22" s="87"/>
      <c r="O22" s="81">
        <v>1089000</v>
      </c>
      <c r="P22" s="99"/>
    </row>
    <row r="23" spans="1:16" ht="18.75" customHeight="1">
      <c r="A23" s="13"/>
      <c r="B23" s="30" t="s">
        <v>22</v>
      </c>
      <c r="C23" s="44"/>
      <c r="D23" s="59"/>
      <c r="E23" s="44"/>
      <c r="F23" s="59"/>
      <c r="G23" s="44"/>
      <c r="H23" s="59"/>
      <c r="I23" s="44"/>
      <c r="J23" s="59"/>
      <c r="K23" s="44"/>
      <c r="L23" s="59"/>
      <c r="M23" s="81">
        <f>SUM(C23,E23,G23,I23,K23)</f>
        <v>0</v>
      </c>
      <c r="N23" s="87"/>
      <c r="O23" s="81">
        <v>572878</v>
      </c>
      <c r="P23" s="99"/>
    </row>
    <row r="24" spans="1:16" ht="18.75" customHeight="1">
      <c r="A24" s="13"/>
      <c r="B24" s="30" t="s">
        <v>59</v>
      </c>
      <c r="C24" s="44"/>
      <c r="D24" s="59"/>
      <c r="E24" s="44"/>
      <c r="F24" s="59"/>
      <c r="G24" s="44"/>
      <c r="H24" s="59"/>
      <c r="I24" s="44"/>
      <c r="J24" s="59"/>
      <c r="K24" s="44"/>
      <c r="L24" s="59"/>
      <c r="M24" s="81">
        <f>SUM(C24,E24,G24,I24,K24)</f>
        <v>0</v>
      </c>
      <c r="N24" s="87"/>
      <c r="O24" s="81">
        <v>2206593</v>
      </c>
      <c r="P24" s="99"/>
    </row>
    <row r="25" spans="1:16" ht="18.75" customHeight="1">
      <c r="A25" s="13"/>
      <c r="B25" s="31" t="s">
        <v>50</v>
      </c>
      <c r="C25" s="44"/>
      <c r="D25" s="59"/>
      <c r="E25" s="44"/>
      <c r="F25" s="59"/>
      <c r="G25" s="44"/>
      <c r="H25" s="59"/>
      <c r="I25" s="44"/>
      <c r="J25" s="59"/>
      <c r="K25" s="44"/>
      <c r="L25" s="59"/>
      <c r="M25" s="81">
        <f>SUM(C25,E25,G25,I25,K25)</f>
        <v>0</v>
      </c>
      <c r="N25" s="87"/>
      <c r="O25" s="81">
        <v>2598778</v>
      </c>
      <c r="P25" s="99"/>
    </row>
    <row r="26" spans="1:16" ht="18.75" customHeight="1">
      <c r="A26" s="12" t="s">
        <v>24</v>
      </c>
      <c r="B26" s="19"/>
      <c r="C26" s="42">
        <f>SUM(C27:C45)</f>
        <v>0</v>
      </c>
      <c r="D26" s="57" t="s">
        <v>78</v>
      </c>
      <c r="E26" s="42">
        <f>SUM(E27:E45)</f>
        <v>0</v>
      </c>
      <c r="F26" s="57" t="s">
        <v>78</v>
      </c>
      <c r="G26" s="42">
        <f>SUM(G27:G45)</f>
        <v>0</v>
      </c>
      <c r="H26" s="57" t="s">
        <v>78</v>
      </c>
      <c r="I26" s="42">
        <f>SUM(I27:I45)</f>
        <v>0</v>
      </c>
      <c r="J26" s="57" t="s">
        <v>78</v>
      </c>
      <c r="K26" s="42">
        <f>SUM(K27:K45)</f>
        <v>0</v>
      </c>
      <c r="L26" s="57" t="s">
        <v>78</v>
      </c>
      <c r="M26" s="79">
        <f t="shared" ref="M26:M52" si="0">+C26+E26+G26+I26+K26</f>
        <v>0</v>
      </c>
      <c r="N26" s="87"/>
      <c r="O26" s="79">
        <f>SUM(O27:O45)</f>
        <v>5965174</v>
      </c>
      <c r="P26" s="97"/>
    </row>
    <row r="27" spans="1:16" ht="18.75" customHeight="1">
      <c r="A27" s="13"/>
      <c r="B27" s="29" t="s">
        <v>60</v>
      </c>
      <c r="C27" s="43"/>
      <c r="D27" s="60"/>
      <c r="E27" s="43"/>
      <c r="F27" s="60"/>
      <c r="G27" s="43"/>
      <c r="H27" s="58"/>
      <c r="I27" s="43"/>
      <c r="J27" s="60"/>
      <c r="K27" s="43"/>
      <c r="L27" s="60"/>
      <c r="M27" s="80">
        <f t="shared" si="0"/>
        <v>0</v>
      </c>
      <c r="N27" s="87"/>
      <c r="O27" s="80">
        <v>185376</v>
      </c>
      <c r="P27" s="98"/>
    </row>
    <row r="28" spans="1:16" ht="18.75" customHeight="1">
      <c r="A28" s="13"/>
      <c r="B28" s="30" t="s">
        <v>61</v>
      </c>
      <c r="C28" s="44"/>
      <c r="D28" s="61"/>
      <c r="E28" s="44"/>
      <c r="F28" s="61"/>
      <c r="G28" s="44"/>
      <c r="H28" s="59"/>
      <c r="I28" s="44"/>
      <c r="J28" s="61"/>
      <c r="K28" s="44"/>
      <c r="L28" s="61"/>
      <c r="M28" s="81">
        <f t="shared" si="0"/>
        <v>0</v>
      </c>
      <c r="N28" s="87"/>
      <c r="O28" s="81">
        <v>0</v>
      </c>
      <c r="P28" s="99"/>
    </row>
    <row r="29" spans="1:16" ht="18.75" customHeight="1">
      <c r="A29" s="13"/>
      <c r="B29" s="30" t="s">
        <v>62</v>
      </c>
      <c r="C29" s="44"/>
      <c r="D29" s="61"/>
      <c r="E29" s="44"/>
      <c r="F29" s="61"/>
      <c r="G29" s="44"/>
      <c r="H29" s="59"/>
      <c r="I29" s="44"/>
      <c r="J29" s="61"/>
      <c r="K29" s="44"/>
      <c r="L29" s="61"/>
      <c r="M29" s="81">
        <f t="shared" si="0"/>
        <v>0</v>
      </c>
      <c r="N29" s="87"/>
      <c r="O29" s="81">
        <v>0</v>
      </c>
      <c r="P29" s="99"/>
    </row>
    <row r="30" spans="1:16" ht="18.75" customHeight="1">
      <c r="A30" s="13"/>
      <c r="B30" s="30" t="s">
        <v>25</v>
      </c>
      <c r="C30" s="44"/>
      <c r="D30" s="61"/>
      <c r="E30" s="44"/>
      <c r="F30" s="61"/>
      <c r="G30" s="44"/>
      <c r="H30" s="59"/>
      <c r="I30" s="44"/>
      <c r="J30" s="61"/>
      <c r="K30" s="44"/>
      <c r="L30" s="61"/>
      <c r="M30" s="81">
        <f t="shared" si="0"/>
        <v>0</v>
      </c>
      <c r="N30" s="87"/>
      <c r="O30" s="81">
        <v>4235</v>
      </c>
      <c r="P30" s="99"/>
    </row>
    <row r="31" spans="1:16" ht="18.75" customHeight="1">
      <c r="A31" s="13"/>
      <c r="B31" s="30" t="s">
        <v>26</v>
      </c>
      <c r="C31" s="44"/>
      <c r="D31" s="61"/>
      <c r="E31" s="44"/>
      <c r="F31" s="61"/>
      <c r="G31" s="44"/>
      <c r="H31" s="59"/>
      <c r="I31" s="44"/>
      <c r="J31" s="61"/>
      <c r="K31" s="44"/>
      <c r="L31" s="61"/>
      <c r="M31" s="81">
        <f t="shared" si="0"/>
        <v>0</v>
      </c>
      <c r="N31" s="87"/>
      <c r="O31" s="81">
        <v>551976</v>
      </c>
      <c r="P31" s="99"/>
    </row>
    <row r="32" spans="1:16" ht="18.75" customHeight="1">
      <c r="A32" s="13"/>
      <c r="B32" s="30" t="s">
        <v>64</v>
      </c>
      <c r="C32" s="44"/>
      <c r="D32" s="61"/>
      <c r="E32" s="44"/>
      <c r="F32" s="61"/>
      <c r="G32" s="44"/>
      <c r="H32" s="59"/>
      <c r="I32" s="44"/>
      <c r="J32" s="61"/>
      <c r="K32" s="44"/>
      <c r="L32" s="61"/>
      <c r="M32" s="81">
        <f t="shared" si="0"/>
        <v>0</v>
      </c>
      <c r="N32" s="87"/>
      <c r="O32" s="81">
        <v>0</v>
      </c>
      <c r="P32" s="99"/>
    </row>
    <row r="33" spans="1:16" ht="18.75" customHeight="1">
      <c r="A33" s="13"/>
      <c r="B33" s="30" t="s">
        <v>65</v>
      </c>
      <c r="C33" s="44"/>
      <c r="D33" s="61"/>
      <c r="E33" s="44"/>
      <c r="F33" s="61"/>
      <c r="G33" s="44"/>
      <c r="H33" s="59"/>
      <c r="I33" s="44"/>
      <c r="J33" s="61"/>
      <c r="K33" s="44"/>
      <c r="L33" s="61"/>
      <c r="M33" s="81">
        <f t="shared" si="0"/>
        <v>0</v>
      </c>
      <c r="N33" s="87"/>
      <c r="O33" s="81">
        <v>75900</v>
      </c>
      <c r="P33" s="99"/>
    </row>
    <row r="34" spans="1:16" ht="18.75" customHeight="1">
      <c r="A34" s="13"/>
      <c r="B34" s="30" t="s">
        <v>47</v>
      </c>
      <c r="C34" s="44"/>
      <c r="D34" s="61" t="s">
        <v>79</v>
      </c>
      <c r="E34" s="44"/>
      <c r="F34" s="61" t="s">
        <v>79</v>
      </c>
      <c r="G34" s="44"/>
      <c r="H34" s="61" t="s">
        <v>79</v>
      </c>
      <c r="I34" s="44"/>
      <c r="J34" s="61" t="s">
        <v>79</v>
      </c>
      <c r="K34" s="44"/>
      <c r="L34" s="61" t="s">
        <v>79</v>
      </c>
      <c r="M34" s="81">
        <f t="shared" si="0"/>
        <v>0</v>
      </c>
      <c r="N34" s="87"/>
      <c r="O34" s="81">
        <v>1398815</v>
      </c>
      <c r="P34" s="99"/>
    </row>
    <row r="35" spans="1:16" ht="18.75" customHeight="1">
      <c r="A35" s="13"/>
      <c r="B35" s="30" t="s">
        <v>63</v>
      </c>
      <c r="C35" s="44"/>
      <c r="D35" s="61"/>
      <c r="E35" s="44"/>
      <c r="F35" s="61"/>
      <c r="G35" s="44"/>
      <c r="H35" s="61"/>
      <c r="I35" s="44"/>
      <c r="J35" s="61"/>
      <c r="K35" s="44"/>
      <c r="L35" s="61"/>
      <c r="M35" s="81">
        <f t="shared" si="0"/>
        <v>0</v>
      </c>
      <c r="N35" s="87"/>
      <c r="O35" s="81">
        <v>306885</v>
      </c>
      <c r="P35" s="99"/>
    </row>
    <row r="36" spans="1:16" ht="18.75" customHeight="1">
      <c r="A36" s="13"/>
      <c r="B36" s="30" t="s">
        <v>66</v>
      </c>
      <c r="C36" s="44"/>
      <c r="D36" s="61"/>
      <c r="E36" s="44"/>
      <c r="F36" s="61"/>
      <c r="G36" s="44"/>
      <c r="H36" s="61"/>
      <c r="I36" s="44"/>
      <c r="J36" s="61"/>
      <c r="K36" s="44"/>
      <c r="L36" s="61"/>
      <c r="M36" s="81">
        <f t="shared" si="0"/>
        <v>0</v>
      </c>
      <c r="N36" s="87"/>
      <c r="O36" s="81">
        <v>0</v>
      </c>
      <c r="P36" s="99"/>
    </row>
    <row r="37" spans="1:16" ht="18.75" customHeight="1">
      <c r="A37" s="13"/>
      <c r="B37" s="30" t="s">
        <v>52</v>
      </c>
      <c r="C37" s="44"/>
      <c r="D37" s="61"/>
      <c r="E37" s="44"/>
      <c r="F37" s="61"/>
      <c r="G37" s="44"/>
      <c r="H37" s="59"/>
      <c r="I37" s="44"/>
      <c r="J37" s="61"/>
      <c r="K37" s="44"/>
      <c r="L37" s="61"/>
      <c r="M37" s="81">
        <f t="shared" si="0"/>
        <v>0</v>
      </c>
      <c r="N37" s="87"/>
      <c r="O37" s="81">
        <v>0</v>
      </c>
      <c r="P37" s="99"/>
    </row>
    <row r="38" spans="1:16" ht="18.75" customHeight="1">
      <c r="A38" s="13"/>
      <c r="B38" s="30" t="s">
        <v>53</v>
      </c>
      <c r="C38" s="44"/>
      <c r="D38" s="61"/>
      <c r="E38" s="44"/>
      <c r="F38" s="61"/>
      <c r="G38" s="44"/>
      <c r="H38" s="59"/>
      <c r="I38" s="44"/>
      <c r="J38" s="61"/>
      <c r="K38" s="44"/>
      <c r="L38" s="61"/>
      <c r="M38" s="81">
        <f t="shared" si="0"/>
        <v>0</v>
      </c>
      <c r="N38" s="87"/>
      <c r="O38" s="81">
        <v>714366</v>
      </c>
      <c r="P38" s="99"/>
    </row>
    <row r="39" spans="1:16" ht="18.75" customHeight="1">
      <c r="A39" s="13"/>
      <c r="B39" s="30" t="s">
        <v>13</v>
      </c>
      <c r="C39" s="44"/>
      <c r="D39" s="61"/>
      <c r="E39" s="44"/>
      <c r="F39" s="61"/>
      <c r="G39" s="44"/>
      <c r="H39" s="59"/>
      <c r="I39" s="44"/>
      <c r="J39" s="61"/>
      <c r="K39" s="44"/>
      <c r="L39" s="61"/>
      <c r="M39" s="81">
        <f t="shared" si="0"/>
        <v>0</v>
      </c>
      <c r="N39" s="87"/>
      <c r="O39" s="81">
        <v>268018</v>
      </c>
      <c r="P39" s="99"/>
    </row>
    <row r="40" spans="1:16" ht="18.75" customHeight="1">
      <c r="A40" s="13"/>
      <c r="B40" s="30" t="s">
        <v>9</v>
      </c>
      <c r="C40" s="44"/>
      <c r="D40" s="61"/>
      <c r="E40" s="44"/>
      <c r="F40" s="61"/>
      <c r="G40" s="44"/>
      <c r="H40" s="59"/>
      <c r="I40" s="44"/>
      <c r="J40" s="61"/>
      <c r="K40" s="44"/>
      <c r="L40" s="61"/>
      <c r="M40" s="81">
        <f t="shared" si="0"/>
        <v>0</v>
      </c>
      <c r="N40" s="87"/>
      <c r="O40" s="81">
        <v>1916300</v>
      </c>
      <c r="P40" s="99"/>
    </row>
    <row r="41" spans="1:16" ht="18.75" customHeight="1">
      <c r="A41" s="13"/>
      <c r="B41" s="30" t="s">
        <v>33</v>
      </c>
      <c r="C41" s="44"/>
      <c r="D41" s="61"/>
      <c r="E41" s="44"/>
      <c r="F41" s="61"/>
      <c r="G41" s="44"/>
      <c r="H41" s="59"/>
      <c r="I41" s="44"/>
      <c r="J41" s="61"/>
      <c r="K41" s="44"/>
      <c r="L41" s="61"/>
      <c r="M41" s="81">
        <f t="shared" si="0"/>
        <v>0</v>
      </c>
      <c r="N41" s="87"/>
      <c r="O41" s="81">
        <v>515427</v>
      </c>
      <c r="P41" s="99"/>
    </row>
    <row r="42" spans="1:16" ht="18.75" customHeight="1">
      <c r="A42" s="13"/>
      <c r="B42" s="30" t="s">
        <v>23</v>
      </c>
      <c r="C42" s="44"/>
      <c r="D42" s="61"/>
      <c r="E42" s="44"/>
      <c r="F42" s="61"/>
      <c r="G42" s="44"/>
      <c r="H42" s="59"/>
      <c r="I42" s="44"/>
      <c r="J42" s="61"/>
      <c r="K42" s="44"/>
      <c r="L42" s="61"/>
      <c r="M42" s="81">
        <f t="shared" si="0"/>
        <v>0</v>
      </c>
      <c r="N42" s="87"/>
      <c r="O42" s="81">
        <v>5300</v>
      </c>
      <c r="P42" s="99"/>
    </row>
    <row r="43" spans="1:16" ht="18.75" customHeight="1">
      <c r="A43" s="13"/>
      <c r="B43" s="30" t="s">
        <v>67</v>
      </c>
      <c r="C43" s="44"/>
      <c r="D43" s="61"/>
      <c r="E43" s="44"/>
      <c r="F43" s="61"/>
      <c r="G43" s="44"/>
      <c r="H43" s="59"/>
      <c r="I43" s="44"/>
      <c r="J43" s="61"/>
      <c r="K43" s="44"/>
      <c r="L43" s="61"/>
      <c r="M43" s="81">
        <f t="shared" si="0"/>
        <v>0</v>
      </c>
      <c r="N43" s="87"/>
      <c r="O43" s="81">
        <v>17200</v>
      </c>
      <c r="P43" s="99"/>
    </row>
    <row r="44" spans="1:16" ht="18.75" customHeight="1">
      <c r="A44" s="13"/>
      <c r="B44" s="30" t="s">
        <v>68</v>
      </c>
      <c r="C44" s="44"/>
      <c r="D44" s="61"/>
      <c r="E44" s="44"/>
      <c r="F44" s="61"/>
      <c r="G44" s="44"/>
      <c r="H44" s="59"/>
      <c r="I44" s="44"/>
      <c r="J44" s="61"/>
      <c r="K44" s="44"/>
      <c r="L44" s="61"/>
      <c r="M44" s="81">
        <f t="shared" si="0"/>
        <v>0</v>
      </c>
      <c r="N44" s="87"/>
      <c r="O44" s="81">
        <v>5376</v>
      </c>
      <c r="P44" s="99"/>
    </row>
    <row r="45" spans="1:16" ht="18.75" customHeight="1">
      <c r="A45" s="13"/>
      <c r="B45" s="30"/>
      <c r="C45" s="44"/>
      <c r="D45" s="61"/>
      <c r="E45" s="44"/>
      <c r="F45" s="61"/>
      <c r="G45" s="44"/>
      <c r="H45" s="59"/>
      <c r="I45" s="44"/>
      <c r="J45" s="61"/>
      <c r="K45" s="44"/>
      <c r="L45" s="61"/>
      <c r="M45" s="81">
        <f t="shared" si="0"/>
        <v>0</v>
      </c>
      <c r="N45" s="87"/>
      <c r="O45" s="90"/>
      <c r="P45" s="100"/>
    </row>
    <row r="46" spans="1:16" ht="18.75" customHeight="1">
      <c r="A46" s="12" t="s">
        <v>27</v>
      </c>
      <c r="B46" s="19"/>
      <c r="C46" s="42">
        <f>SUM(C47:C57)</f>
        <v>0</v>
      </c>
      <c r="D46" s="57" t="s">
        <v>78</v>
      </c>
      <c r="E46" s="42">
        <f>SUM(E47:E57)</f>
        <v>0</v>
      </c>
      <c r="F46" s="57" t="s">
        <v>78</v>
      </c>
      <c r="G46" s="42">
        <f>SUM(G47:G57)</f>
        <v>0</v>
      </c>
      <c r="H46" s="57" t="s">
        <v>78</v>
      </c>
      <c r="I46" s="42">
        <f>SUM(I47:I57)</f>
        <v>0</v>
      </c>
      <c r="J46" s="57" t="s">
        <v>78</v>
      </c>
      <c r="K46" s="42">
        <f>SUM(K47:K57)</f>
        <v>0</v>
      </c>
      <c r="L46" s="57" t="s">
        <v>78</v>
      </c>
      <c r="M46" s="79">
        <f t="shared" si="0"/>
        <v>0</v>
      </c>
      <c r="N46" s="87"/>
      <c r="O46" s="79">
        <f>SUM(O47:O57)</f>
        <v>8785690</v>
      </c>
      <c r="P46" s="101"/>
    </row>
    <row r="47" spans="1:16" ht="18.75" customHeight="1">
      <c r="A47" s="13"/>
      <c r="B47" s="30" t="s">
        <v>36</v>
      </c>
      <c r="C47" s="44"/>
      <c r="D47" s="61"/>
      <c r="E47" s="44"/>
      <c r="F47" s="61"/>
      <c r="G47" s="44"/>
      <c r="H47" s="59"/>
      <c r="I47" s="44"/>
      <c r="J47" s="61"/>
      <c r="K47" s="44"/>
      <c r="L47" s="61"/>
      <c r="M47" s="81">
        <f t="shared" si="0"/>
        <v>0</v>
      </c>
      <c r="N47" s="87"/>
      <c r="O47" s="81">
        <v>0</v>
      </c>
      <c r="P47" s="102"/>
    </row>
    <row r="48" spans="1:16" ht="18.75" customHeight="1">
      <c r="A48" s="13"/>
      <c r="B48" s="30" t="s">
        <v>69</v>
      </c>
      <c r="C48" s="44"/>
      <c r="D48" s="61"/>
      <c r="E48" s="44"/>
      <c r="F48" s="61"/>
      <c r="G48" s="44"/>
      <c r="H48" s="59"/>
      <c r="I48" s="44"/>
      <c r="J48" s="61"/>
      <c r="K48" s="44"/>
      <c r="L48" s="61"/>
      <c r="M48" s="81">
        <f t="shared" si="0"/>
        <v>0</v>
      </c>
      <c r="N48" s="87"/>
      <c r="O48" s="81">
        <v>1214689</v>
      </c>
      <c r="P48" s="99"/>
    </row>
    <row r="49" spans="1:20" ht="18.75" customHeight="1">
      <c r="A49" s="13"/>
      <c r="B49" s="30" t="s">
        <v>28</v>
      </c>
      <c r="C49" s="44"/>
      <c r="D49" s="61"/>
      <c r="E49" s="44"/>
      <c r="F49" s="61"/>
      <c r="G49" s="44"/>
      <c r="H49" s="59"/>
      <c r="I49" s="44"/>
      <c r="J49" s="61"/>
      <c r="K49" s="44"/>
      <c r="L49" s="61"/>
      <c r="M49" s="81">
        <f t="shared" si="0"/>
        <v>0</v>
      </c>
      <c r="N49" s="87"/>
      <c r="O49" s="81">
        <v>2837045</v>
      </c>
      <c r="P49" s="99"/>
    </row>
    <row r="50" spans="1:20" ht="18.75" customHeight="1">
      <c r="A50" s="13"/>
      <c r="B50" s="30" t="s">
        <v>30</v>
      </c>
      <c r="C50" s="44"/>
      <c r="D50" s="61"/>
      <c r="E50" s="44"/>
      <c r="F50" s="61"/>
      <c r="G50" s="44"/>
      <c r="H50" s="59"/>
      <c r="I50" s="44"/>
      <c r="J50" s="61"/>
      <c r="K50" s="44"/>
      <c r="L50" s="61"/>
      <c r="M50" s="81">
        <f t="shared" si="0"/>
        <v>0</v>
      </c>
      <c r="N50" s="87"/>
      <c r="O50" s="81">
        <v>2918955</v>
      </c>
      <c r="P50" s="99"/>
    </row>
    <row r="51" spans="1:20" ht="18.75" customHeight="1">
      <c r="A51" s="13"/>
      <c r="B51" s="30" t="s">
        <v>10</v>
      </c>
      <c r="C51" s="44"/>
      <c r="D51" s="61"/>
      <c r="E51" s="44"/>
      <c r="F51" s="61"/>
      <c r="G51" s="44"/>
      <c r="H51" s="59"/>
      <c r="I51" s="44"/>
      <c r="J51" s="61"/>
      <c r="K51" s="44"/>
      <c r="L51" s="61"/>
      <c r="M51" s="81">
        <f t="shared" si="0"/>
        <v>0</v>
      </c>
      <c r="N51" s="87"/>
      <c r="O51" s="81">
        <v>111082</v>
      </c>
      <c r="P51" s="99"/>
    </row>
    <row r="52" spans="1:20" ht="18.75" customHeight="1">
      <c r="A52" s="13"/>
      <c r="B52" s="30" t="s">
        <v>31</v>
      </c>
      <c r="C52" s="44"/>
      <c r="D52" s="61"/>
      <c r="E52" s="44"/>
      <c r="F52" s="61"/>
      <c r="G52" s="44"/>
      <c r="H52" s="59"/>
      <c r="I52" s="44"/>
      <c r="J52" s="61"/>
      <c r="K52" s="44"/>
      <c r="L52" s="61"/>
      <c r="M52" s="81">
        <f t="shared" si="0"/>
        <v>0</v>
      </c>
      <c r="N52" s="87"/>
      <c r="O52" s="81">
        <v>0</v>
      </c>
      <c r="P52" s="99"/>
    </row>
    <row r="53" spans="1:20" ht="18.75" customHeight="1">
      <c r="A53" s="13"/>
      <c r="B53" s="30" t="s">
        <v>45</v>
      </c>
      <c r="C53" s="46"/>
      <c r="D53" s="62"/>
      <c r="E53" s="46"/>
      <c r="F53" s="62"/>
      <c r="G53" s="46"/>
      <c r="H53" s="70"/>
      <c r="I53" s="46"/>
      <c r="J53" s="62"/>
      <c r="K53" s="46"/>
      <c r="L53" s="62"/>
      <c r="M53" s="83"/>
      <c r="N53" s="87"/>
      <c r="O53" s="81">
        <v>161625</v>
      </c>
      <c r="P53" s="99"/>
    </row>
    <row r="54" spans="1:20" ht="18.75" customHeight="1">
      <c r="A54" s="13"/>
      <c r="B54" s="30" t="s">
        <v>64</v>
      </c>
      <c r="C54" s="46"/>
      <c r="D54" s="62"/>
      <c r="E54" s="46"/>
      <c r="F54" s="62"/>
      <c r="G54" s="46"/>
      <c r="H54" s="70"/>
      <c r="I54" s="46"/>
      <c r="J54" s="62"/>
      <c r="K54" s="46"/>
      <c r="L54" s="62"/>
      <c r="M54" s="83">
        <f>+C54+E54+G54+I54+K54</f>
        <v>0</v>
      </c>
      <c r="N54" s="87"/>
      <c r="O54" s="81">
        <v>0</v>
      </c>
      <c r="P54" s="99"/>
    </row>
    <row r="55" spans="1:20" ht="18.75" customHeight="1">
      <c r="A55" s="13"/>
      <c r="B55" s="30" t="s">
        <v>0</v>
      </c>
      <c r="C55" s="44"/>
      <c r="D55" s="61"/>
      <c r="E55" s="44"/>
      <c r="F55" s="61"/>
      <c r="G55" s="44"/>
      <c r="H55" s="59"/>
      <c r="I55" s="44"/>
      <c r="J55" s="61"/>
      <c r="K55" s="44"/>
      <c r="L55" s="61"/>
      <c r="M55" s="81">
        <f>+C55+E55+G55+I55+K55</f>
        <v>0</v>
      </c>
      <c r="N55" s="87"/>
      <c r="O55" s="81">
        <v>199651</v>
      </c>
      <c r="P55" s="99"/>
    </row>
    <row r="56" spans="1:20" ht="18.75" customHeight="1">
      <c r="A56" s="13"/>
      <c r="B56" s="30" t="s">
        <v>70</v>
      </c>
      <c r="C56" s="47"/>
      <c r="D56" s="63"/>
      <c r="E56" s="47"/>
      <c r="F56" s="63"/>
      <c r="G56" s="47"/>
      <c r="H56" s="71"/>
      <c r="I56" s="47"/>
      <c r="J56" s="63"/>
      <c r="K56" s="47"/>
      <c r="L56" s="63"/>
      <c r="M56" s="84">
        <f>+C56+E56+G56+I56+K56</f>
        <v>0</v>
      </c>
      <c r="N56" s="87"/>
      <c r="O56" s="81">
        <v>877200</v>
      </c>
      <c r="P56" s="99"/>
    </row>
    <row r="57" spans="1:20" ht="18.75" customHeight="1">
      <c r="A57" s="13"/>
      <c r="B57" s="30" t="s">
        <v>68</v>
      </c>
      <c r="C57" s="44"/>
      <c r="D57" s="61"/>
      <c r="E57" s="44"/>
      <c r="F57" s="61"/>
      <c r="G57" s="44"/>
      <c r="H57" s="59"/>
      <c r="I57" s="44"/>
      <c r="J57" s="61"/>
      <c r="K57" s="44"/>
      <c r="L57" s="61"/>
      <c r="M57" s="81"/>
      <c r="N57" s="87"/>
      <c r="O57" s="81">
        <v>465443</v>
      </c>
      <c r="P57" s="100"/>
    </row>
    <row r="58" spans="1:20" ht="18.75" customHeight="1">
      <c r="A58" s="14" t="s">
        <v>16</v>
      </c>
      <c r="B58" s="32"/>
      <c r="C58" s="42">
        <f>SUM(C59:C60)</f>
        <v>0</v>
      </c>
      <c r="D58" s="57" t="s">
        <v>78</v>
      </c>
      <c r="E58" s="42">
        <f>SUM(E59:E60)</f>
        <v>0</v>
      </c>
      <c r="F58" s="57" t="s">
        <v>78</v>
      </c>
      <c r="G58" s="42">
        <f>SUM(G59:G60)</f>
        <v>0</v>
      </c>
      <c r="H58" s="57" t="s">
        <v>78</v>
      </c>
      <c r="I58" s="42">
        <f>SUM(I59:I60)</f>
        <v>0</v>
      </c>
      <c r="J58" s="57" t="s">
        <v>78</v>
      </c>
      <c r="K58" s="42">
        <f>SUM(K59:K60)</f>
        <v>0</v>
      </c>
      <c r="L58" s="57" t="s">
        <v>78</v>
      </c>
      <c r="M58" s="79">
        <f>+C58+E58+G58+I58+K58</f>
        <v>0</v>
      </c>
      <c r="N58" s="87"/>
      <c r="O58" s="79">
        <f>SUM(O59:O60)</f>
        <v>0</v>
      </c>
      <c r="P58" s="101"/>
    </row>
    <row r="59" spans="1:20" ht="18.75" customHeight="1">
      <c r="A59" s="15"/>
      <c r="B59" s="26" t="s">
        <v>71</v>
      </c>
      <c r="C59" s="43"/>
      <c r="D59" s="64"/>
      <c r="E59" s="43"/>
      <c r="F59" s="64"/>
      <c r="G59" s="43"/>
      <c r="H59" s="52"/>
      <c r="I59" s="43"/>
      <c r="J59" s="64"/>
      <c r="K59" s="43"/>
      <c r="L59" s="64"/>
      <c r="M59" s="80">
        <f>+C59+E59+G59+I59+K59</f>
        <v>0</v>
      </c>
      <c r="N59" s="87"/>
      <c r="O59" s="81">
        <v>0</v>
      </c>
      <c r="P59" s="102"/>
    </row>
    <row r="60" spans="1:20" ht="18.75" customHeight="1">
      <c r="A60" s="16"/>
      <c r="B60" s="33"/>
      <c r="C60" s="41"/>
      <c r="D60" s="65"/>
      <c r="E60" s="41"/>
      <c r="F60" s="65"/>
      <c r="G60" s="41"/>
      <c r="H60" s="72"/>
      <c r="I60" s="41"/>
      <c r="J60" s="65"/>
      <c r="K60" s="41"/>
      <c r="L60" s="65"/>
      <c r="M60" s="85"/>
      <c r="N60" s="87"/>
      <c r="O60" s="81"/>
      <c r="P60" s="100"/>
    </row>
    <row r="61" spans="1:20" s="3" customFormat="1" ht="14.25" customHeight="1">
      <c r="A61" s="7" t="s">
        <v>29</v>
      </c>
      <c r="B61" s="25"/>
      <c r="C61" s="42">
        <f>SUM(C62:C63)</f>
        <v>0</v>
      </c>
      <c r="D61" s="57" t="s">
        <v>78</v>
      </c>
      <c r="E61" s="42">
        <f>SUM(E62:E63)</f>
        <v>0</v>
      </c>
      <c r="F61" s="57" t="s">
        <v>78</v>
      </c>
      <c r="G61" s="42">
        <f>SUM(G62:G63)</f>
        <v>0</v>
      </c>
      <c r="H61" s="57" t="s">
        <v>78</v>
      </c>
      <c r="I61" s="42">
        <f>SUM(I62:I63)</f>
        <v>0</v>
      </c>
      <c r="J61" s="57" t="s">
        <v>78</v>
      </c>
      <c r="K61" s="42">
        <f>SUM(K62:K63)</f>
        <v>0</v>
      </c>
      <c r="L61" s="57" t="s">
        <v>78</v>
      </c>
      <c r="M61" s="79">
        <f>+C61+E61+G61+I61+K61</f>
        <v>0</v>
      </c>
      <c r="N61" s="87"/>
      <c r="O61" s="79">
        <f>SUM(O62:O63)</f>
        <v>410000</v>
      </c>
      <c r="P61" s="101"/>
      <c r="R61" s="20"/>
      <c r="S61" s="20"/>
      <c r="T61" s="20"/>
    </row>
    <row r="62" spans="1:20" ht="22.5" customHeight="1">
      <c r="A62" s="15"/>
      <c r="B62" s="26" t="s">
        <v>72</v>
      </c>
      <c r="C62" s="43"/>
      <c r="D62" s="64"/>
      <c r="E62" s="43"/>
      <c r="F62" s="64"/>
      <c r="G62" s="43"/>
      <c r="H62" s="52"/>
      <c r="I62" s="43"/>
      <c r="J62" s="64"/>
      <c r="K62" s="43"/>
      <c r="L62" s="64"/>
      <c r="M62" s="80">
        <f>+C62+E62+G62+I62+K62</f>
        <v>0</v>
      </c>
      <c r="N62" s="87"/>
      <c r="O62" s="80">
        <v>410000</v>
      </c>
      <c r="P62" s="102"/>
    </row>
    <row r="63" spans="1:20" s="3" customFormat="1" ht="14.25" customHeight="1">
      <c r="A63" s="16"/>
      <c r="B63" s="33"/>
      <c r="C63" s="41"/>
      <c r="D63" s="65"/>
      <c r="E63" s="41"/>
      <c r="F63" s="65"/>
      <c r="G63" s="41"/>
      <c r="H63" s="72"/>
      <c r="I63" s="41"/>
      <c r="J63" s="65"/>
      <c r="K63" s="41"/>
      <c r="L63" s="65"/>
      <c r="M63" s="85"/>
      <c r="N63" s="87"/>
      <c r="O63" s="90"/>
      <c r="P63" s="100"/>
      <c r="R63" s="20"/>
      <c r="S63" s="20"/>
      <c r="T63" s="20"/>
    </row>
    <row r="64" spans="1:20" ht="22.5" customHeight="1">
      <c r="A64" s="17" t="s">
        <v>32</v>
      </c>
      <c r="B64" s="34"/>
      <c r="C64" s="42">
        <f>SUM(C65)</f>
        <v>0</v>
      </c>
      <c r="D64" s="57" t="s">
        <v>78</v>
      </c>
      <c r="E64" s="42">
        <f>SUM(E65)</f>
        <v>0</v>
      </c>
      <c r="F64" s="57" t="s">
        <v>78</v>
      </c>
      <c r="G64" s="42">
        <f>SUM(G65)</f>
        <v>0</v>
      </c>
      <c r="H64" s="57" t="s">
        <v>78</v>
      </c>
      <c r="I64" s="42">
        <f>SUM(I65)</f>
        <v>0</v>
      </c>
      <c r="J64" s="57" t="s">
        <v>78</v>
      </c>
      <c r="K64" s="42">
        <f>SUM(K65)</f>
        <v>0</v>
      </c>
      <c r="L64" s="57" t="s">
        <v>78</v>
      </c>
      <c r="M64" s="86">
        <f>+C64+E64+G64+I64+K64</f>
        <v>0</v>
      </c>
      <c r="N64" s="87"/>
      <c r="O64" s="79">
        <f>SUM(O65:O66)</f>
        <v>140472</v>
      </c>
      <c r="P64" s="101"/>
    </row>
    <row r="65" spans="1:16" ht="14.25" customHeight="1">
      <c r="A65" s="18"/>
      <c r="B65" s="35" t="s">
        <v>2</v>
      </c>
      <c r="C65" s="43"/>
      <c r="D65" s="60"/>
      <c r="E65" s="43"/>
      <c r="F65" s="60"/>
      <c r="G65" s="43"/>
      <c r="H65" s="58"/>
      <c r="I65" s="43"/>
      <c r="J65" s="60"/>
      <c r="K65" s="43"/>
      <c r="L65" s="60"/>
      <c r="M65" s="80">
        <f>+C65+E65+G65+I65+K65</f>
        <v>0</v>
      </c>
      <c r="N65" s="87"/>
      <c r="O65" s="81">
        <v>972</v>
      </c>
      <c r="P65" s="102"/>
    </row>
    <row r="66" spans="1:16" ht="15" customHeight="1">
      <c r="A66" s="16"/>
      <c r="B66" s="33" t="s">
        <v>6</v>
      </c>
      <c r="C66" s="41"/>
      <c r="D66" s="65"/>
      <c r="E66" s="41"/>
      <c r="F66" s="65"/>
      <c r="G66" s="41"/>
      <c r="H66" s="72"/>
      <c r="I66" s="41"/>
      <c r="J66" s="65"/>
      <c r="K66" s="41"/>
      <c r="L66" s="65"/>
      <c r="M66" s="85"/>
      <c r="N66" s="87"/>
      <c r="O66" s="90">
        <v>139500</v>
      </c>
      <c r="P66" s="100"/>
    </row>
    <row r="67" spans="1:16" ht="15" customHeight="1">
      <c r="A67" s="19" t="s">
        <v>34</v>
      </c>
      <c r="B67" s="36"/>
      <c r="C67" s="42">
        <f>+C20+C26+C46+C61+C58+C64</f>
        <v>0</v>
      </c>
      <c r="D67" s="66"/>
      <c r="E67" s="42">
        <f>+E20+E26+E46+E61+E58+E64</f>
        <v>0</v>
      </c>
      <c r="F67" s="66"/>
      <c r="G67" s="42">
        <f>+G20+G26+G46+G61+G58+G64</f>
        <v>0</v>
      </c>
      <c r="H67" s="55"/>
      <c r="I67" s="42">
        <f>+I20+I26+I46+I61+I58+I64</f>
        <v>0</v>
      </c>
      <c r="J67" s="66"/>
      <c r="K67" s="42">
        <f>+K20+K26+K46+K61+K58+K64</f>
        <v>0</v>
      </c>
      <c r="L67" s="66"/>
      <c r="M67" s="79">
        <f>+C67+E67+G67+I67+K67</f>
        <v>0</v>
      </c>
      <c r="N67" s="87"/>
      <c r="O67" s="79">
        <f>SUM(O20,O26,O46,O58,O61,O64)</f>
        <v>35740985</v>
      </c>
      <c r="P67" s="103"/>
    </row>
    <row r="68" spans="1:16" ht="15" customHeight="1">
      <c r="A68" s="20"/>
      <c r="B68" s="20"/>
      <c r="C68" s="20"/>
      <c r="D68" s="20"/>
      <c r="E68" s="20"/>
      <c r="F68" s="20"/>
      <c r="G68" s="20"/>
      <c r="H68" s="20"/>
      <c r="I68" s="20"/>
      <c r="J68" s="20"/>
      <c r="K68" s="20"/>
      <c r="L68" s="20"/>
      <c r="M68" s="20"/>
      <c r="N68" s="88"/>
      <c r="O68" s="91"/>
      <c r="P68" s="103"/>
    </row>
    <row r="69" spans="1:16" ht="15" customHeight="1">
      <c r="A69" s="19" t="s">
        <v>35</v>
      </c>
      <c r="B69" s="37"/>
      <c r="C69" s="42">
        <f>C16-C67</f>
        <v>0</v>
      </c>
      <c r="D69" s="67" t="s">
        <v>80</v>
      </c>
      <c r="E69" s="42">
        <f>E16-E67</f>
        <v>0</v>
      </c>
      <c r="F69" s="67" t="s">
        <v>80</v>
      </c>
      <c r="G69" s="42">
        <f>G16-G67</f>
        <v>0</v>
      </c>
      <c r="H69" s="67" t="s">
        <v>80</v>
      </c>
      <c r="I69" s="42">
        <f>I16-I67</f>
        <v>0</v>
      </c>
      <c r="J69" s="67" t="s">
        <v>80</v>
      </c>
      <c r="K69" s="42">
        <f>K16-K67</f>
        <v>0</v>
      </c>
      <c r="L69" s="67" t="s">
        <v>80</v>
      </c>
      <c r="M69" s="79">
        <f>+C69+E69+G69+I69+K69</f>
        <v>0</v>
      </c>
      <c r="N69" s="87"/>
      <c r="O69" s="79">
        <f>O16-O67</f>
        <v>-2447363</v>
      </c>
      <c r="P69" s="103"/>
    </row>
    <row r="70" spans="1:16" ht="15" customHeight="1">
      <c r="A70" s="3"/>
      <c r="B70" s="3"/>
      <c r="C70" s="3"/>
      <c r="D70" s="3"/>
      <c r="E70" s="3"/>
      <c r="F70" s="3"/>
      <c r="G70" s="3"/>
      <c r="H70" s="3"/>
      <c r="I70" s="3"/>
      <c r="J70" s="3"/>
      <c r="K70" s="3"/>
      <c r="L70" s="3"/>
      <c r="M70" s="3"/>
      <c r="N70" s="3"/>
      <c r="O70" s="3"/>
    </row>
    <row r="71" spans="1:16" ht="15" customHeight="1">
      <c r="A71" s="21" t="s">
        <v>12</v>
      </c>
      <c r="B71" s="38"/>
      <c r="C71" s="40">
        <v>160000</v>
      </c>
      <c r="D71" s="23"/>
      <c r="E71" s="68" t="s">
        <v>82</v>
      </c>
      <c r="F71" s="69"/>
    </row>
    <row r="72" spans="1:16" ht="15" customHeight="1"/>
    <row r="73" spans="1:16" ht="15" customHeight="1">
      <c r="A73" s="1" t="s">
        <v>38</v>
      </c>
    </row>
    <row r="74" spans="1:16" ht="15" customHeight="1">
      <c r="A74" s="1" t="s">
        <v>1</v>
      </c>
    </row>
    <row r="75" spans="1:16">
      <c r="A75" s="1" t="s">
        <v>39</v>
      </c>
    </row>
    <row r="76" spans="1:16">
      <c r="A76" s="1" t="s">
        <v>41</v>
      </c>
    </row>
    <row r="77" spans="1:16">
      <c r="A77" s="1" t="s">
        <v>42</v>
      </c>
    </row>
    <row r="78" spans="1:16">
      <c r="A78" s="1" t="s">
        <v>43</v>
      </c>
    </row>
    <row r="79" spans="1:16">
      <c r="A79" s="1" t="s">
        <v>46</v>
      </c>
    </row>
    <row r="80" spans="1:16">
      <c r="A80" s="1" t="s">
        <v>48</v>
      </c>
    </row>
  </sheetData>
  <mergeCells count="25">
    <mergeCell ref="A3:B3"/>
    <mergeCell ref="C3:D3"/>
    <mergeCell ref="E3:F3"/>
    <mergeCell ref="G3:H3"/>
    <mergeCell ref="I3:J3"/>
    <mergeCell ref="K3:L3"/>
    <mergeCell ref="A4:B4"/>
    <mergeCell ref="A5:B5"/>
    <mergeCell ref="A6:B6"/>
    <mergeCell ref="A11:B11"/>
    <mergeCell ref="A13:B13"/>
    <mergeCell ref="A16:B16"/>
    <mergeCell ref="A19:B19"/>
    <mergeCell ref="C19:D19"/>
    <mergeCell ref="E19:F19"/>
    <mergeCell ref="G19:H19"/>
    <mergeCell ref="I19:J19"/>
    <mergeCell ref="K19:L19"/>
    <mergeCell ref="A58:B58"/>
    <mergeCell ref="A61:B61"/>
    <mergeCell ref="A64:B64"/>
    <mergeCell ref="A67:B67"/>
    <mergeCell ref="A69:B69"/>
    <mergeCell ref="A71:B71"/>
    <mergeCell ref="E71:F71"/>
  </mergeCells>
  <phoneticPr fontId="3"/>
  <printOptions horizontalCentered="1"/>
  <pageMargins left="0.47244094488188981" right="0.39370078740157483" top="0.78740157480314965" bottom="0.39370078740157483" header="0.59055118110236227" footer="0.51181102362204722"/>
  <pageSetup paperSize="9" scale="59" fitToWidth="1" fitToHeight="1" orientation="portrait" usePrinterDefaults="1" cellComments="asDisplayed" horizontalDpi="65533" r:id="rId1"/>
  <headerFooter alignWithMargins="0">
    <oddHeader>&amp;L様式３-４&amp;C&amp;14今治市○○○の管理運営に係る指定予定期間内の年度毎及び全体の収支計画</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様式3-3収支計画書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正岡俊二</dc:creator>
  <cp:lastModifiedBy>正岡俊二</cp:lastModifiedBy>
  <dcterms:created xsi:type="dcterms:W3CDTF">2024-08-23T01:06:24Z</dcterms:created>
  <dcterms:modified xsi:type="dcterms:W3CDTF">2024-08-28T09:24:06Z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2024-08-28T09:24:06Z</vt:filetime>
  </property>
</Properties>
</file>