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55" windowHeight="12240" activeTab="0"/>
  </bookViews>
  <sheets>
    <sheet name="今治市記入欄" sheetId="1" r:id="rId1"/>
    <sheet name="Sheet1" sheetId="2" r:id="rId2"/>
  </sheets>
  <definedNames>
    <definedName name="_xlnm.Print_Area" localSheetId="0">'今治市記入欄'!$A$1:$AI$62</definedName>
  </definedNames>
  <calcPr fullCalcOnLoad="1"/>
</workbook>
</file>

<file path=xl/sharedStrings.xml><?xml version="1.0" encoding="utf-8"?>
<sst xmlns="http://schemas.openxmlformats.org/spreadsheetml/2006/main" count="35" uniqueCount="17">
  <si>
    <t>総額</t>
  </si>
  <si>
    <t>保険給付対象改修費</t>
  </si>
  <si>
    <t>介護保険対象限度額</t>
  </si>
  <si>
    <t>審査決定額</t>
  </si>
  <si>
    <t>対象外分</t>
  </si>
  <si>
    <t>合計</t>
  </si>
  <si>
    <t>自己負担額</t>
  </si>
  <si>
    <t>支給決定額</t>
  </si>
  <si>
    <t>１割</t>
  </si>
  <si>
    <t>２割</t>
  </si>
  <si>
    <t>既保険給付済対象額</t>
  </si>
  <si>
    <r>
      <rPr>
        <b/>
        <sz val="9"/>
        <color indexed="8"/>
        <rFont val="ＭＳ ゴシック"/>
        <family val="3"/>
      </rPr>
      <t>ケース１</t>
    </r>
    <r>
      <rPr>
        <sz val="9"/>
        <color indexed="8"/>
        <rFont val="ＭＳ ゴシック"/>
        <family val="3"/>
      </rPr>
      <t xml:space="preserve">
　総額198,700の住宅改修だが、そのうち24,500円が対象外工事である。
　過去において、保険給付の対象となる21,000円の住宅改修を行っている。
　負担割合は１割である。</t>
    </r>
  </si>
  <si>
    <r>
      <rPr>
        <b/>
        <sz val="9"/>
        <color indexed="8"/>
        <rFont val="ＭＳ ゴシック"/>
        <family val="3"/>
      </rPr>
      <t>ケース２</t>
    </r>
    <r>
      <rPr>
        <sz val="9"/>
        <color indexed="8"/>
        <rFont val="ＭＳ ゴシック"/>
        <family val="3"/>
      </rPr>
      <t xml:space="preserve">
　すべて対象工事である総額280,000の住宅改修である。
　過去において、保険給付の対象となる120,000円の住宅改修を行っている。
　負担割合は２割である。</t>
    </r>
  </si>
  <si>
    <t>受領委任払いに係る今治市記入欄について</t>
  </si>
  <si>
    <t>記入例（高齢介護課で記入します。）</t>
  </si>
  <si>
    <t>　受領委任払いの場合、申請書に今治市記入欄が設けられています。事前申請の承認時には、今治市記入欄が記載されたものの写しを介護支援専門員等にお渡しすることになります。各欄の説明については、次のとおりとなりますので、参照し、記載された金額を支給額、施工業者の領収額等の確認に使用してください。なお、工事内容の変更により減額があった場合は、当然、今治市記入欄の内容も変わりますので、減額後の金額に修正したものの写しを再度お渡しすることになります。</t>
  </si>
  <si>
    <r>
      <rPr>
        <b/>
        <sz val="9"/>
        <color indexed="8"/>
        <rFont val="ＭＳ ゴシック"/>
        <family val="3"/>
      </rPr>
      <t>各欄説明</t>
    </r>
    <r>
      <rPr>
        <sz val="9"/>
        <color indexed="8"/>
        <rFont val="ＭＳ ゴシック"/>
        <family val="3"/>
      </rPr>
      <t xml:space="preserve">
　Ａ　総額・・・改修費用（見積書の額）
　Ｂ　保険給付対象改修費・・・Ａ－保険適用外（対象外工事及び20万を超える工事）の費用（最大20万円）
※Ｃ　既保険給付済対象額・・・これまで保険適用の住宅改修工事を行った費用の合計額（リセットがかかる場合は０円、最大20万円）
　Ｄ　介護保険対象限度額・・・20万円－Ｃ
　Ｅ　審査決定額・・・ＢとＤを比べていずれか低い額
　Ｆ　自己負担額（１割or２割or３割）・・・Ｅ－（Ｅ×0.9or0.8or0.7（端数切り上げ））
　Ｇ　自己負担額（対象外分）・・・Ａ－Ｅ
　Ｈ　自己負担額（合計）・・・Ｆ＋Ｇ（領収額）
　Ｉ　支給決定額・・・Ｅ×0.9or0.8or0.7（端数切捨て）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</si>
</sst>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0&quot;円&quot;"/>
  </numFmts>
  <fonts count="47">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ゴシック"/>
      <family val="3"/>
    </font>
    <font>
      <sz val="16"/>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0"/>
      <color indexed="8"/>
      <name val="ＭＳ ゴシック"/>
      <family val="3"/>
    </font>
    <font>
      <sz val="9"/>
      <name val="Meiryo UI"/>
      <family val="3"/>
    </font>
    <font>
      <sz val="8"/>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b/>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dashed"/>
    </border>
    <border>
      <left/>
      <right/>
      <top style="thin"/>
      <bottom style="dashed"/>
    </border>
    <border>
      <left/>
      <right style="dashed"/>
      <top style="thin"/>
      <bottom style="dashed"/>
    </border>
    <border>
      <left style="dashed"/>
      <right>
        <color indexed="63"/>
      </right>
      <top style="thin"/>
      <bottom>
        <color indexed="63"/>
      </botto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bottom style="thin"/>
    </border>
    <border>
      <left style="thin"/>
      <right/>
      <top style="thin"/>
      <bottom style="thin"/>
    </border>
    <border>
      <left/>
      <right/>
      <top style="thin"/>
      <bottom style="thin"/>
    </border>
    <border>
      <left/>
      <right style="dashed"/>
      <top style="thin"/>
      <bottom style="thin"/>
    </border>
    <border>
      <left style="dashed"/>
      <right>
        <color indexed="63"/>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8">
    <xf numFmtId="0" fontId="0" fillId="0" borderId="0" xfId="0" applyFont="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0" xfId="0" applyFont="1" applyAlignment="1">
      <alignment vertical="center"/>
    </xf>
    <xf numFmtId="0" fontId="4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5" fillId="0" borderId="0"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78" fontId="3" fillId="33" borderId="15"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78" fontId="3" fillId="33" borderId="21" xfId="0" applyNumberFormat="1" applyFont="1" applyFill="1" applyBorder="1" applyAlignment="1">
      <alignment horizontal="right" vertical="center" shrinkToFit="1"/>
    </xf>
    <xf numFmtId="178" fontId="3" fillId="33" borderId="19" xfId="0" applyNumberFormat="1" applyFont="1" applyFill="1" applyBorder="1" applyAlignment="1">
      <alignment horizontal="right" vertical="center" shrinkToFit="1"/>
    </xf>
    <xf numFmtId="178" fontId="3" fillId="33" borderId="20" xfId="0" applyNumberFormat="1" applyFont="1" applyFill="1" applyBorder="1" applyAlignment="1">
      <alignment horizontal="right" vertical="center" shrinkToFit="1"/>
    </xf>
    <xf numFmtId="178" fontId="3" fillId="33" borderId="22" xfId="0" applyNumberFormat="1" applyFont="1" applyFill="1" applyBorder="1" applyAlignment="1">
      <alignment horizontal="right" vertical="center" shrinkToFit="1"/>
    </xf>
    <xf numFmtId="178" fontId="3" fillId="33" borderId="0" xfId="0" applyNumberFormat="1" applyFont="1" applyFill="1" applyBorder="1" applyAlignment="1">
      <alignment horizontal="right" vertical="center" shrinkToFit="1"/>
    </xf>
    <xf numFmtId="178" fontId="3" fillId="33" borderId="23" xfId="0" applyNumberFormat="1" applyFont="1" applyFill="1" applyBorder="1" applyAlignment="1">
      <alignment horizontal="right" vertical="center" shrinkToFit="1"/>
    </xf>
    <xf numFmtId="178" fontId="3" fillId="33" borderId="24" xfId="0" applyNumberFormat="1" applyFont="1" applyFill="1" applyBorder="1" applyAlignment="1">
      <alignment horizontal="right" vertical="center" shrinkToFit="1"/>
    </xf>
    <xf numFmtId="178" fontId="3" fillId="33" borderId="25" xfId="0" applyNumberFormat="1" applyFont="1" applyFill="1" applyBorder="1" applyAlignment="1">
      <alignment horizontal="right" vertical="center" shrinkToFit="1"/>
    </xf>
    <xf numFmtId="178" fontId="3" fillId="33" borderId="26" xfId="0" applyNumberFormat="1" applyFont="1" applyFill="1" applyBorder="1" applyAlignment="1">
      <alignment horizontal="right" vertical="center" shrinkToFit="1"/>
    </xf>
    <xf numFmtId="178" fontId="3" fillId="33" borderId="27" xfId="0" applyNumberFormat="1" applyFont="1" applyFill="1" applyBorder="1" applyAlignment="1">
      <alignment horizontal="right" vertical="center"/>
    </xf>
    <xf numFmtId="178" fontId="3" fillId="33" borderId="28"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0" fontId="3" fillId="33" borderId="30"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178" fontId="3" fillId="33" borderId="31"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33" xfId="0" applyNumberFormat="1" applyFont="1" applyFill="1" applyBorder="1" applyAlignment="1">
      <alignment horizontal="right" vertical="center"/>
    </xf>
    <xf numFmtId="0" fontId="3" fillId="33" borderId="34"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5" xfId="0" applyFont="1" applyFill="1" applyBorder="1" applyAlignment="1">
      <alignment horizontal="center" vertical="center"/>
    </xf>
    <xf numFmtId="177" fontId="3" fillId="0" borderId="21" xfId="0" applyNumberFormat="1" applyFont="1" applyBorder="1" applyAlignment="1" applyProtection="1">
      <alignment horizontal="right" vertical="center" wrapText="1"/>
      <protection locked="0"/>
    </xf>
    <xf numFmtId="177" fontId="3" fillId="0" borderId="19" xfId="0" applyNumberFormat="1" applyFont="1" applyBorder="1" applyAlignment="1" applyProtection="1">
      <alignment horizontal="right" vertical="center" wrapText="1"/>
      <protection locked="0"/>
    </xf>
    <xf numFmtId="177" fontId="3" fillId="0" borderId="20" xfId="0" applyNumberFormat="1" applyFont="1" applyBorder="1" applyAlignment="1" applyProtection="1">
      <alignment horizontal="right" vertical="center" wrapText="1"/>
      <protection locked="0"/>
    </xf>
    <xf numFmtId="177" fontId="3" fillId="0" borderId="24" xfId="0" applyNumberFormat="1" applyFont="1" applyBorder="1" applyAlignment="1" applyProtection="1">
      <alignment horizontal="right" vertical="center" wrapText="1"/>
      <protection locked="0"/>
    </xf>
    <xf numFmtId="177" fontId="3" fillId="0" borderId="25" xfId="0" applyNumberFormat="1" applyFont="1" applyBorder="1" applyAlignment="1" applyProtection="1">
      <alignment horizontal="right" vertical="center" wrapText="1"/>
      <protection locked="0"/>
    </xf>
    <xf numFmtId="177" fontId="3" fillId="0" borderId="26" xfId="0" applyNumberFormat="1" applyFont="1" applyBorder="1" applyAlignment="1" applyProtection="1">
      <alignment horizontal="right" vertical="center" wrapText="1"/>
      <protection locked="0"/>
    </xf>
    <xf numFmtId="178" fontId="3" fillId="33" borderId="21" xfId="0" applyNumberFormat="1" applyFont="1" applyFill="1" applyBorder="1" applyAlignment="1">
      <alignment horizontal="right" vertical="center" wrapText="1"/>
    </xf>
    <xf numFmtId="178" fontId="3" fillId="33" borderId="19" xfId="0" applyNumberFormat="1" applyFont="1" applyFill="1" applyBorder="1" applyAlignment="1">
      <alignment horizontal="right" vertical="center" wrapText="1"/>
    </xf>
    <xf numFmtId="178" fontId="3" fillId="33" borderId="20" xfId="0" applyNumberFormat="1" applyFont="1" applyFill="1" applyBorder="1" applyAlignment="1">
      <alignment horizontal="right" vertical="center" wrapText="1"/>
    </xf>
    <xf numFmtId="178" fontId="3" fillId="33" borderId="24" xfId="0" applyNumberFormat="1" applyFont="1" applyFill="1" applyBorder="1" applyAlignment="1">
      <alignment horizontal="right" vertical="center" wrapText="1"/>
    </xf>
    <xf numFmtId="178" fontId="3" fillId="33" borderId="25" xfId="0" applyNumberFormat="1" applyFont="1" applyFill="1" applyBorder="1" applyAlignment="1">
      <alignment horizontal="right" vertical="center" wrapText="1"/>
    </xf>
    <xf numFmtId="178" fontId="3" fillId="33" borderId="26" xfId="0" applyNumberFormat="1" applyFont="1" applyFill="1" applyBorder="1" applyAlignment="1">
      <alignment horizontal="right" vertical="center" wrapText="1"/>
    </xf>
    <xf numFmtId="0" fontId="3"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protection locked="0"/>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45" fillId="0" borderId="11" xfId="0" applyFont="1" applyBorder="1" applyAlignment="1">
      <alignment horizontal="left" vertical="center" wrapText="1"/>
    </xf>
    <xf numFmtId="0" fontId="3" fillId="33" borderId="31"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locked="0"/>
    </xf>
    <xf numFmtId="0" fontId="3" fillId="33" borderId="31" xfId="0" applyFont="1" applyFill="1" applyBorder="1" applyAlignment="1" applyProtection="1">
      <alignment horizontal="center" vertical="center" shrinkToFit="1"/>
      <protection locked="0"/>
    </xf>
    <xf numFmtId="0" fontId="3" fillId="33" borderId="32"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45" fillId="0" borderId="0" xfId="0" applyFont="1" applyAlignment="1">
      <alignment horizontal="left"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38" xfId="0" applyFont="1" applyBorder="1" applyAlignment="1">
      <alignment horizontal="center" vertical="center" wrapText="1"/>
    </xf>
    <xf numFmtId="178" fontId="3" fillId="0" borderId="21" xfId="0" applyNumberFormat="1" applyFont="1" applyBorder="1" applyAlignment="1" applyProtection="1">
      <alignment horizontal="right" vertical="center" wrapText="1"/>
      <protection locked="0"/>
    </xf>
    <xf numFmtId="178" fontId="3" fillId="0" borderId="19" xfId="0" applyNumberFormat="1" applyFont="1" applyBorder="1" applyAlignment="1" applyProtection="1">
      <alignment horizontal="right" vertical="center" wrapText="1"/>
      <protection locked="0"/>
    </xf>
    <xf numFmtId="178" fontId="3" fillId="0" borderId="20" xfId="0" applyNumberFormat="1" applyFont="1" applyBorder="1" applyAlignment="1" applyProtection="1">
      <alignment horizontal="right" vertical="center" wrapText="1"/>
      <protection locked="0"/>
    </xf>
    <xf numFmtId="178" fontId="3" fillId="0" borderId="24" xfId="0" applyNumberFormat="1" applyFont="1" applyBorder="1" applyAlignment="1" applyProtection="1">
      <alignment horizontal="right" vertical="center" wrapText="1"/>
      <protection locked="0"/>
    </xf>
    <xf numFmtId="178" fontId="3" fillId="0" borderId="25" xfId="0" applyNumberFormat="1" applyFont="1" applyBorder="1" applyAlignment="1" applyProtection="1">
      <alignment horizontal="right" vertical="center" wrapText="1"/>
      <protection locked="0"/>
    </xf>
    <xf numFmtId="178" fontId="3" fillId="0" borderId="26" xfId="0" applyNumberFormat="1" applyFont="1" applyBorder="1" applyAlignment="1" applyProtection="1">
      <alignment horizontal="right" vertical="center" wrapText="1"/>
      <protection locked="0"/>
    </xf>
    <xf numFmtId="0" fontId="3" fillId="33" borderId="24" xfId="0" applyFont="1" applyFill="1" applyBorder="1" applyAlignment="1">
      <alignment horizontal="center" vertical="center"/>
    </xf>
    <xf numFmtId="0" fontId="3" fillId="33" borderId="31" xfId="0" applyFont="1" applyFill="1" applyBorder="1" applyAlignment="1">
      <alignment horizontal="center" vertical="center"/>
    </xf>
    <xf numFmtId="0" fontId="46" fillId="0" borderId="0" xfId="0" applyFont="1" applyBorder="1" applyAlignment="1">
      <alignment horizontal="center" vertical="center"/>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1" xfId="0" applyFont="1" applyFill="1" applyBorder="1" applyAlignment="1">
      <alignment horizontal="center" vertical="center" shrinkToFit="1"/>
    </xf>
    <xf numFmtId="0" fontId="3" fillId="33" borderId="32" xfId="0" applyFont="1" applyFill="1" applyBorder="1" applyAlignment="1">
      <alignment horizontal="center" vertical="center" shrinkToFit="1"/>
    </xf>
    <xf numFmtId="0" fontId="3" fillId="33" borderId="3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142875</xdr:rowOff>
    </xdr:from>
    <xdr:to>
      <xdr:col>3</xdr:col>
      <xdr:colOff>28575</xdr:colOff>
      <xdr:row>13</xdr:row>
      <xdr:rowOff>190500</xdr:rowOff>
    </xdr:to>
    <xdr:sp>
      <xdr:nvSpPr>
        <xdr:cNvPr id="1" name="円/楕円 1"/>
        <xdr:cNvSpPr>
          <a:spLocks/>
        </xdr:cNvSpPr>
      </xdr:nvSpPr>
      <xdr:spPr>
        <a:xfrm>
          <a:off x="400050" y="1247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12</xdr:row>
      <xdr:rowOff>142875</xdr:rowOff>
    </xdr:from>
    <xdr:to>
      <xdr:col>7</xdr:col>
      <xdr:colOff>95250</xdr:colOff>
      <xdr:row>13</xdr:row>
      <xdr:rowOff>190500</xdr:rowOff>
    </xdr:to>
    <xdr:sp>
      <xdr:nvSpPr>
        <xdr:cNvPr id="2" name="円/楕円 2"/>
        <xdr:cNvSpPr>
          <a:spLocks/>
        </xdr:cNvSpPr>
      </xdr:nvSpPr>
      <xdr:spPr>
        <a:xfrm>
          <a:off x="1219200"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12</xdr:row>
      <xdr:rowOff>142875</xdr:rowOff>
    </xdr:from>
    <xdr:to>
      <xdr:col>13</xdr:col>
      <xdr:colOff>180975</xdr:colOff>
      <xdr:row>13</xdr:row>
      <xdr:rowOff>190500</xdr:rowOff>
    </xdr:to>
    <xdr:sp>
      <xdr:nvSpPr>
        <xdr:cNvPr id="3" name="円/楕円 3"/>
        <xdr:cNvSpPr>
          <a:spLocks/>
        </xdr:cNvSpPr>
      </xdr:nvSpPr>
      <xdr:spPr>
        <a:xfrm>
          <a:off x="2447925"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12</xdr:row>
      <xdr:rowOff>142875</xdr:rowOff>
    </xdr:from>
    <xdr:to>
      <xdr:col>19</xdr:col>
      <xdr:colOff>95250</xdr:colOff>
      <xdr:row>13</xdr:row>
      <xdr:rowOff>190500</xdr:rowOff>
    </xdr:to>
    <xdr:sp>
      <xdr:nvSpPr>
        <xdr:cNvPr id="4" name="円/楕円 4"/>
        <xdr:cNvSpPr>
          <a:spLocks/>
        </xdr:cNvSpPr>
      </xdr:nvSpPr>
      <xdr:spPr>
        <a:xfrm>
          <a:off x="3505200"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12</xdr:row>
      <xdr:rowOff>142875</xdr:rowOff>
    </xdr:from>
    <xdr:to>
      <xdr:col>26</xdr:col>
      <xdr:colOff>104775</xdr:colOff>
      <xdr:row>13</xdr:row>
      <xdr:rowOff>190500</xdr:rowOff>
    </xdr:to>
    <xdr:sp>
      <xdr:nvSpPr>
        <xdr:cNvPr id="5" name="円/楕円 5"/>
        <xdr:cNvSpPr>
          <a:spLocks/>
        </xdr:cNvSpPr>
      </xdr:nvSpPr>
      <xdr:spPr>
        <a:xfrm>
          <a:off x="4857750" y="1247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28575</xdr:colOff>
      <xdr:row>17</xdr:row>
      <xdr:rowOff>123825</xdr:rowOff>
    </xdr:from>
    <xdr:to>
      <xdr:col>1</xdr:col>
      <xdr:colOff>38100</xdr:colOff>
      <xdr:row>18</xdr:row>
      <xdr:rowOff>161925</xdr:rowOff>
    </xdr:to>
    <xdr:sp>
      <xdr:nvSpPr>
        <xdr:cNvPr id="6" name="円/楕円 6"/>
        <xdr:cNvSpPr>
          <a:spLocks/>
        </xdr:cNvSpPr>
      </xdr:nvSpPr>
      <xdr:spPr>
        <a:xfrm>
          <a:off x="28575" y="20574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18</xdr:row>
      <xdr:rowOff>152400</xdr:rowOff>
    </xdr:from>
    <xdr:to>
      <xdr:col>1</xdr:col>
      <xdr:colOff>38100</xdr:colOff>
      <xdr:row>19</xdr:row>
      <xdr:rowOff>190500</xdr:rowOff>
    </xdr:to>
    <xdr:sp>
      <xdr:nvSpPr>
        <xdr:cNvPr id="7" name="円/楕円 7"/>
        <xdr:cNvSpPr>
          <a:spLocks/>
        </xdr:cNvSpPr>
      </xdr:nvSpPr>
      <xdr:spPr>
        <a:xfrm>
          <a:off x="28575" y="22764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19</xdr:row>
      <xdr:rowOff>180975</xdr:rowOff>
    </xdr:from>
    <xdr:to>
      <xdr:col>1</xdr:col>
      <xdr:colOff>38100</xdr:colOff>
      <xdr:row>21</xdr:row>
      <xdr:rowOff>28575</xdr:rowOff>
    </xdr:to>
    <xdr:sp>
      <xdr:nvSpPr>
        <xdr:cNvPr id="8" name="円/楕円 8"/>
        <xdr:cNvSpPr>
          <a:spLocks/>
        </xdr:cNvSpPr>
      </xdr:nvSpPr>
      <xdr:spPr>
        <a:xfrm>
          <a:off x="28575" y="24955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15</xdr:row>
      <xdr:rowOff>180975</xdr:rowOff>
    </xdr:from>
    <xdr:to>
      <xdr:col>14</xdr:col>
      <xdr:colOff>95250</xdr:colOff>
      <xdr:row>17</xdr:row>
      <xdr:rowOff>180975</xdr:rowOff>
    </xdr:to>
    <xdr:sp>
      <xdr:nvSpPr>
        <xdr:cNvPr id="9" name="円/楕円 9"/>
        <xdr:cNvSpPr>
          <a:spLocks/>
        </xdr:cNvSpPr>
      </xdr:nvSpPr>
      <xdr:spPr>
        <a:xfrm>
          <a:off x="2562225" y="18859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2</xdr:col>
      <xdr:colOff>19050</xdr:colOff>
      <xdr:row>40</xdr:row>
      <xdr:rowOff>142875</xdr:rowOff>
    </xdr:from>
    <xdr:to>
      <xdr:col>3</xdr:col>
      <xdr:colOff>28575</xdr:colOff>
      <xdr:row>41</xdr:row>
      <xdr:rowOff>190500</xdr:rowOff>
    </xdr:to>
    <xdr:sp>
      <xdr:nvSpPr>
        <xdr:cNvPr id="10" name="円/楕円 10"/>
        <xdr:cNvSpPr>
          <a:spLocks/>
        </xdr:cNvSpPr>
      </xdr:nvSpPr>
      <xdr:spPr>
        <a:xfrm>
          <a:off x="400050" y="63150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40</xdr:row>
      <xdr:rowOff>142875</xdr:rowOff>
    </xdr:from>
    <xdr:to>
      <xdr:col>7</xdr:col>
      <xdr:colOff>95250</xdr:colOff>
      <xdr:row>41</xdr:row>
      <xdr:rowOff>190500</xdr:rowOff>
    </xdr:to>
    <xdr:sp>
      <xdr:nvSpPr>
        <xdr:cNvPr id="11" name="円/楕円 11"/>
        <xdr:cNvSpPr>
          <a:spLocks/>
        </xdr:cNvSpPr>
      </xdr:nvSpPr>
      <xdr:spPr>
        <a:xfrm>
          <a:off x="1219200" y="63150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40</xdr:row>
      <xdr:rowOff>142875</xdr:rowOff>
    </xdr:from>
    <xdr:to>
      <xdr:col>13</xdr:col>
      <xdr:colOff>180975</xdr:colOff>
      <xdr:row>41</xdr:row>
      <xdr:rowOff>190500</xdr:rowOff>
    </xdr:to>
    <xdr:sp>
      <xdr:nvSpPr>
        <xdr:cNvPr id="12" name="円/楕円 12"/>
        <xdr:cNvSpPr>
          <a:spLocks/>
        </xdr:cNvSpPr>
      </xdr:nvSpPr>
      <xdr:spPr>
        <a:xfrm>
          <a:off x="2447925" y="63150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40</xdr:row>
      <xdr:rowOff>133350</xdr:rowOff>
    </xdr:from>
    <xdr:to>
      <xdr:col>19</xdr:col>
      <xdr:colOff>95250</xdr:colOff>
      <xdr:row>41</xdr:row>
      <xdr:rowOff>180975</xdr:rowOff>
    </xdr:to>
    <xdr:sp>
      <xdr:nvSpPr>
        <xdr:cNvPr id="13" name="円/楕円 13"/>
        <xdr:cNvSpPr>
          <a:spLocks/>
        </xdr:cNvSpPr>
      </xdr:nvSpPr>
      <xdr:spPr>
        <a:xfrm>
          <a:off x="3505200" y="63055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40</xdr:row>
      <xdr:rowOff>142875</xdr:rowOff>
    </xdr:from>
    <xdr:to>
      <xdr:col>26</xdr:col>
      <xdr:colOff>104775</xdr:colOff>
      <xdr:row>41</xdr:row>
      <xdr:rowOff>190500</xdr:rowOff>
    </xdr:to>
    <xdr:sp>
      <xdr:nvSpPr>
        <xdr:cNvPr id="14" name="円/楕円 14"/>
        <xdr:cNvSpPr>
          <a:spLocks/>
        </xdr:cNvSpPr>
      </xdr:nvSpPr>
      <xdr:spPr>
        <a:xfrm>
          <a:off x="4857750" y="63150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9525</xdr:colOff>
      <xdr:row>45</xdr:row>
      <xdr:rowOff>123825</xdr:rowOff>
    </xdr:from>
    <xdr:to>
      <xdr:col>1</xdr:col>
      <xdr:colOff>28575</xdr:colOff>
      <xdr:row>46</xdr:row>
      <xdr:rowOff>161925</xdr:rowOff>
    </xdr:to>
    <xdr:sp>
      <xdr:nvSpPr>
        <xdr:cNvPr id="15" name="円/楕円 15"/>
        <xdr:cNvSpPr>
          <a:spLocks/>
        </xdr:cNvSpPr>
      </xdr:nvSpPr>
      <xdr:spPr>
        <a:xfrm>
          <a:off x="9525" y="71247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0</xdr:colOff>
      <xdr:row>46</xdr:row>
      <xdr:rowOff>152400</xdr:rowOff>
    </xdr:from>
    <xdr:to>
      <xdr:col>1</xdr:col>
      <xdr:colOff>19050</xdr:colOff>
      <xdr:row>47</xdr:row>
      <xdr:rowOff>190500</xdr:rowOff>
    </xdr:to>
    <xdr:sp>
      <xdr:nvSpPr>
        <xdr:cNvPr id="16" name="円/楕円 16"/>
        <xdr:cNvSpPr>
          <a:spLocks/>
        </xdr:cNvSpPr>
      </xdr:nvSpPr>
      <xdr:spPr>
        <a:xfrm>
          <a:off x="0" y="7343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0</xdr:colOff>
      <xdr:row>47</xdr:row>
      <xdr:rowOff>180975</xdr:rowOff>
    </xdr:from>
    <xdr:to>
      <xdr:col>1</xdr:col>
      <xdr:colOff>19050</xdr:colOff>
      <xdr:row>49</xdr:row>
      <xdr:rowOff>28575</xdr:rowOff>
    </xdr:to>
    <xdr:sp>
      <xdr:nvSpPr>
        <xdr:cNvPr id="17" name="円/楕円 17"/>
        <xdr:cNvSpPr>
          <a:spLocks/>
        </xdr:cNvSpPr>
      </xdr:nvSpPr>
      <xdr:spPr>
        <a:xfrm>
          <a:off x="0" y="75628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43</xdr:row>
      <xdr:rowOff>180975</xdr:rowOff>
    </xdr:from>
    <xdr:to>
      <xdr:col>14</xdr:col>
      <xdr:colOff>95250</xdr:colOff>
      <xdr:row>45</xdr:row>
      <xdr:rowOff>180975</xdr:rowOff>
    </xdr:to>
    <xdr:sp>
      <xdr:nvSpPr>
        <xdr:cNvPr id="18" name="円/楕円 18"/>
        <xdr:cNvSpPr>
          <a:spLocks/>
        </xdr:cNvSpPr>
      </xdr:nvSpPr>
      <xdr:spPr>
        <a:xfrm>
          <a:off x="2562225" y="69532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2</xdr:col>
      <xdr:colOff>19050</xdr:colOff>
      <xdr:row>52</xdr:row>
      <xdr:rowOff>142875</xdr:rowOff>
    </xdr:from>
    <xdr:to>
      <xdr:col>3</xdr:col>
      <xdr:colOff>28575</xdr:colOff>
      <xdr:row>53</xdr:row>
      <xdr:rowOff>190500</xdr:rowOff>
    </xdr:to>
    <xdr:sp>
      <xdr:nvSpPr>
        <xdr:cNvPr id="19" name="円/楕円 19"/>
        <xdr:cNvSpPr>
          <a:spLocks/>
        </xdr:cNvSpPr>
      </xdr:nvSpPr>
      <xdr:spPr>
        <a:xfrm>
          <a:off x="400050" y="88868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52</xdr:row>
      <xdr:rowOff>142875</xdr:rowOff>
    </xdr:from>
    <xdr:to>
      <xdr:col>7</xdr:col>
      <xdr:colOff>95250</xdr:colOff>
      <xdr:row>53</xdr:row>
      <xdr:rowOff>190500</xdr:rowOff>
    </xdr:to>
    <xdr:sp>
      <xdr:nvSpPr>
        <xdr:cNvPr id="20" name="円/楕円 20"/>
        <xdr:cNvSpPr>
          <a:spLocks/>
        </xdr:cNvSpPr>
      </xdr:nvSpPr>
      <xdr:spPr>
        <a:xfrm>
          <a:off x="1219200" y="88868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52</xdr:row>
      <xdr:rowOff>142875</xdr:rowOff>
    </xdr:from>
    <xdr:to>
      <xdr:col>13</xdr:col>
      <xdr:colOff>180975</xdr:colOff>
      <xdr:row>53</xdr:row>
      <xdr:rowOff>190500</xdr:rowOff>
    </xdr:to>
    <xdr:sp>
      <xdr:nvSpPr>
        <xdr:cNvPr id="21" name="円/楕円 21"/>
        <xdr:cNvSpPr>
          <a:spLocks/>
        </xdr:cNvSpPr>
      </xdr:nvSpPr>
      <xdr:spPr>
        <a:xfrm>
          <a:off x="2447925" y="88868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52</xdr:row>
      <xdr:rowOff>133350</xdr:rowOff>
    </xdr:from>
    <xdr:to>
      <xdr:col>19</xdr:col>
      <xdr:colOff>95250</xdr:colOff>
      <xdr:row>53</xdr:row>
      <xdr:rowOff>180975</xdr:rowOff>
    </xdr:to>
    <xdr:sp>
      <xdr:nvSpPr>
        <xdr:cNvPr id="22" name="円/楕円 22"/>
        <xdr:cNvSpPr>
          <a:spLocks/>
        </xdr:cNvSpPr>
      </xdr:nvSpPr>
      <xdr:spPr>
        <a:xfrm>
          <a:off x="3505200" y="88773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52</xdr:row>
      <xdr:rowOff>142875</xdr:rowOff>
    </xdr:from>
    <xdr:to>
      <xdr:col>26</xdr:col>
      <xdr:colOff>104775</xdr:colOff>
      <xdr:row>53</xdr:row>
      <xdr:rowOff>190500</xdr:rowOff>
    </xdr:to>
    <xdr:sp>
      <xdr:nvSpPr>
        <xdr:cNvPr id="23" name="円/楕円 23"/>
        <xdr:cNvSpPr>
          <a:spLocks/>
        </xdr:cNvSpPr>
      </xdr:nvSpPr>
      <xdr:spPr>
        <a:xfrm>
          <a:off x="4857750" y="88868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9525</xdr:colOff>
      <xdr:row>57</xdr:row>
      <xdr:rowOff>123825</xdr:rowOff>
    </xdr:from>
    <xdr:to>
      <xdr:col>1</xdr:col>
      <xdr:colOff>28575</xdr:colOff>
      <xdr:row>58</xdr:row>
      <xdr:rowOff>161925</xdr:rowOff>
    </xdr:to>
    <xdr:sp>
      <xdr:nvSpPr>
        <xdr:cNvPr id="24" name="円/楕円 24"/>
        <xdr:cNvSpPr>
          <a:spLocks/>
        </xdr:cNvSpPr>
      </xdr:nvSpPr>
      <xdr:spPr>
        <a:xfrm>
          <a:off x="9525" y="96964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0</xdr:colOff>
      <xdr:row>58</xdr:row>
      <xdr:rowOff>152400</xdr:rowOff>
    </xdr:from>
    <xdr:to>
      <xdr:col>1</xdr:col>
      <xdr:colOff>19050</xdr:colOff>
      <xdr:row>59</xdr:row>
      <xdr:rowOff>190500</xdr:rowOff>
    </xdr:to>
    <xdr:sp>
      <xdr:nvSpPr>
        <xdr:cNvPr id="25" name="円/楕円 25"/>
        <xdr:cNvSpPr>
          <a:spLocks/>
        </xdr:cNvSpPr>
      </xdr:nvSpPr>
      <xdr:spPr>
        <a:xfrm>
          <a:off x="0" y="99155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0</xdr:colOff>
      <xdr:row>59</xdr:row>
      <xdr:rowOff>180975</xdr:rowOff>
    </xdr:from>
    <xdr:to>
      <xdr:col>1</xdr:col>
      <xdr:colOff>19050</xdr:colOff>
      <xdr:row>61</xdr:row>
      <xdr:rowOff>28575</xdr:rowOff>
    </xdr:to>
    <xdr:sp>
      <xdr:nvSpPr>
        <xdr:cNvPr id="26" name="円/楕円 26"/>
        <xdr:cNvSpPr>
          <a:spLocks/>
        </xdr:cNvSpPr>
      </xdr:nvSpPr>
      <xdr:spPr>
        <a:xfrm>
          <a:off x="0" y="101346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55</xdr:row>
      <xdr:rowOff>180975</xdr:rowOff>
    </xdr:from>
    <xdr:to>
      <xdr:col>14</xdr:col>
      <xdr:colOff>95250</xdr:colOff>
      <xdr:row>57</xdr:row>
      <xdr:rowOff>180975</xdr:rowOff>
    </xdr:to>
    <xdr:sp>
      <xdr:nvSpPr>
        <xdr:cNvPr id="27" name="円/楕円 27"/>
        <xdr:cNvSpPr>
          <a:spLocks/>
        </xdr:cNvSpPr>
      </xdr:nvSpPr>
      <xdr:spPr>
        <a:xfrm>
          <a:off x="2562225" y="95250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2</xdr:col>
      <xdr:colOff>19050</xdr:colOff>
      <xdr:row>12</xdr:row>
      <xdr:rowOff>142875</xdr:rowOff>
    </xdr:from>
    <xdr:to>
      <xdr:col>3</xdr:col>
      <xdr:colOff>28575</xdr:colOff>
      <xdr:row>13</xdr:row>
      <xdr:rowOff>190500</xdr:rowOff>
    </xdr:to>
    <xdr:sp>
      <xdr:nvSpPr>
        <xdr:cNvPr id="28" name="円/楕円 28"/>
        <xdr:cNvSpPr>
          <a:spLocks/>
        </xdr:cNvSpPr>
      </xdr:nvSpPr>
      <xdr:spPr>
        <a:xfrm>
          <a:off x="400050" y="1247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12</xdr:row>
      <xdr:rowOff>142875</xdr:rowOff>
    </xdr:from>
    <xdr:to>
      <xdr:col>7</xdr:col>
      <xdr:colOff>95250</xdr:colOff>
      <xdr:row>13</xdr:row>
      <xdr:rowOff>190500</xdr:rowOff>
    </xdr:to>
    <xdr:sp>
      <xdr:nvSpPr>
        <xdr:cNvPr id="29" name="円/楕円 29"/>
        <xdr:cNvSpPr>
          <a:spLocks/>
        </xdr:cNvSpPr>
      </xdr:nvSpPr>
      <xdr:spPr>
        <a:xfrm>
          <a:off x="1219200"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12</xdr:row>
      <xdr:rowOff>142875</xdr:rowOff>
    </xdr:from>
    <xdr:to>
      <xdr:col>13</xdr:col>
      <xdr:colOff>180975</xdr:colOff>
      <xdr:row>13</xdr:row>
      <xdr:rowOff>190500</xdr:rowOff>
    </xdr:to>
    <xdr:sp>
      <xdr:nvSpPr>
        <xdr:cNvPr id="30" name="円/楕円 30"/>
        <xdr:cNvSpPr>
          <a:spLocks/>
        </xdr:cNvSpPr>
      </xdr:nvSpPr>
      <xdr:spPr>
        <a:xfrm>
          <a:off x="2447925"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12</xdr:row>
      <xdr:rowOff>142875</xdr:rowOff>
    </xdr:from>
    <xdr:to>
      <xdr:col>19</xdr:col>
      <xdr:colOff>95250</xdr:colOff>
      <xdr:row>13</xdr:row>
      <xdr:rowOff>190500</xdr:rowOff>
    </xdr:to>
    <xdr:sp>
      <xdr:nvSpPr>
        <xdr:cNvPr id="31" name="円/楕円 31"/>
        <xdr:cNvSpPr>
          <a:spLocks/>
        </xdr:cNvSpPr>
      </xdr:nvSpPr>
      <xdr:spPr>
        <a:xfrm>
          <a:off x="3505200" y="1247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12</xdr:row>
      <xdr:rowOff>142875</xdr:rowOff>
    </xdr:from>
    <xdr:to>
      <xdr:col>26</xdr:col>
      <xdr:colOff>104775</xdr:colOff>
      <xdr:row>13</xdr:row>
      <xdr:rowOff>190500</xdr:rowOff>
    </xdr:to>
    <xdr:sp>
      <xdr:nvSpPr>
        <xdr:cNvPr id="32" name="円/楕円 32"/>
        <xdr:cNvSpPr>
          <a:spLocks/>
        </xdr:cNvSpPr>
      </xdr:nvSpPr>
      <xdr:spPr>
        <a:xfrm>
          <a:off x="4857750" y="1247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28575</xdr:colOff>
      <xdr:row>17</xdr:row>
      <xdr:rowOff>123825</xdr:rowOff>
    </xdr:from>
    <xdr:to>
      <xdr:col>1</xdr:col>
      <xdr:colOff>38100</xdr:colOff>
      <xdr:row>18</xdr:row>
      <xdr:rowOff>161925</xdr:rowOff>
    </xdr:to>
    <xdr:sp>
      <xdr:nvSpPr>
        <xdr:cNvPr id="33" name="円/楕円 33"/>
        <xdr:cNvSpPr>
          <a:spLocks/>
        </xdr:cNvSpPr>
      </xdr:nvSpPr>
      <xdr:spPr>
        <a:xfrm>
          <a:off x="28575" y="20574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18</xdr:row>
      <xdr:rowOff>152400</xdr:rowOff>
    </xdr:from>
    <xdr:to>
      <xdr:col>1</xdr:col>
      <xdr:colOff>38100</xdr:colOff>
      <xdr:row>19</xdr:row>
      <xdr:rowOff>190500</xdr:rowOff>
    </xdr:to>
    <xdr:sp>
      <xdr:nvSpPr>
        <xdr:cNvPr id="34" name="円/楕円 34"/>
        <xdr:cNvSpPr>
          <a:spLocks/>
        </xdr:cNvSpPr>
      </xdr:nvSpPr>
      <xdr:spPr>
        <a:xfrm>
          <a:off x="28575" y="22764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19</xdr:row>
      <xdr:rowOff>180975</xdr:rowOff>
    </xdr:from>
    <xdr:to>
      <xdr:col>1</xdr:col>
      <xdr:colOff>38100</xdr:colOff>
      <xdr:row>21</xdr:row>
      <xdr:rowOff>28575</xdr:rowOff>
    </xdr:to>
    <xdr:sp>
      <xdr:nvSpPr>
        <xdr:cNvPr id="35" name="円/楕円 35"/>
        <xdr:cNvSpPr>
          <a:spLocks/>
        </xdr:cNvSpPr>
      </xdr:nvSpPr>
      <xdr:spPr>
        <a:xfrm>
          <a:off x="28575" y="24955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15</xdr:row>
      <xdr:rowOff>180975</xdr:rowOff>
    </xdr:from>
    <xdr:to>
      <xdr:col>14</xdr:col>
      <xdr:colOff>95250</xdr:colOff>
      <xdr:row>17</xdr:row>
      <xdr:rowOff>180975</xdr:rowOff>
    </xdr:to>
    <xdr:sp>
      <xdr:nvSpPr>
        <xdr:cNvPr id="36" name="円/楕円 36"/>
        <xdr:cNvSpPr>
          <a:spLocks/>
        </xdr:cNvSpPr>
      </xdr:nvSpPr>
      <xdr:spPr>
        <a:xfrm>
          <a:off x="2562225" y="18859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2</xdr:col>
      <xdr:colOff>19050</xdr:colOff>
      <xdr:row>40</xdr:row>
      <xdr:rowOff>142875</xdr:rowOff>
    </xdr:from>
    <xdr:to>
      <xdr:col>3</xdr:col>
      <xdr:colOff>28575</xdr:colOff>
      <xdr:row>41</xdr:row>
      <xdr:rowOff>190500</xdr:rowOff>
    </xdr:to>
    <xdr:sp>
      <xdr:nvSpPr>
        <xdr:cNvPr id="37" name="円/楕円 37"/>
        <xdr:cNvSpPr>
          <a:spLocks/>
        </xdr:cNvSpPr>
      </xdr:nvSpPr>
      <xdr:spPr>
        <a:xfrm>
          <a:off x="400050" y="63150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40</xdr:row>
      <xdr:rowOff>142875</xdr:rowOff>
    </xdr:from>
    <xdr:to>
      <xdr:col>7</xdr:col>
      <xdr:colOff>95250</xdr:colOff>
      <xdr:row>41</xdr:row>
      <xdr:rowOff>190500</xdr:rowOff>
    </xdr:to>
    <xdr:sp>
      <xdr:nvSpPr>
        <xdr:cNvPr id="38" name="円/楕円 38"/>
        <xdr:cNvSpPr>
          <a:spLocks/>
        </xdr:cNvSpPr>
      </xdr:nvSpPr>
      <xdr:spPr>
        <a:xfrm>
          <a:off x="1219200" y="63150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40</xdr:row>
      <xdr:rowOff>142875</xdr:rowOff>
    </xdr:from>
    <xdr:to>
      <xdr:col>13</xdr:col>
      <xdr:colOff>180975</xdr:colOff>
      <xdr:row>41</xdr:row>
      <xdr:rowOff>190500</xdr:rowOff>
    </xdr:to>
    <xdr:sp>
      <xdr:nvSpPr>
        <xdr:cNvPr id="39" name="円/楕円 39"/>
        <xdr:cNvSpPr>
          <a:spLocks/>
        </xdr:cNvSpPr>
      </xdr:nvSpPr>
      <xdr:spPr>
        <a:xfrm>
          <a:off x="2447925" y="63150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40</xdr:row>
      <xdr:rowOff>133350</xdr:rowOff>
    </xdr:from>
    <xdr:to>
      <xdr:col>19</xdr:col>
      <xdr:colOff>95250</xdr:colOff>
      <xdr:row>41</xdr:row>
      <xdr:rowOff>180975</xdr:rowOff>
    </xdr:to>
    <xdr:sp>
      <xdr:nvSpPr>
        <xdr:cNvPr id="40" name="円/楕円 40"/>
        <xdr:cNvSpPr>
          <a:spLocks/>
        </xdr:cNvSpPr>
      </xdr:nvSpPr>
      <xdr:spPr>
        <a:xfrm>
          <a:off x="3505200" y="63055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40</xdr:row>
      <xdr:rowOff>142875</xdr:rowOff>
    </xdr:from>
    <xdr:to>
      <xdr:col>26</xdr:col>
      <xdr:colOff>104775</xdr:colOff>
      <xdr:row>41</xdr:row>
      <xdr:rowOff>190500</xdr:rowOff>
    </xdr:to>
    <xdr:sp>
      <xdr:nvSpPr>
        <xdr:cNvPr id="41" name="円/楕円 41"/>
        <xdr:cNvSpPr>
          <a:spLocks/>
        </xdr:cNvSpPr>
      </xdr:nvSpPr>
      <xdr:spPr>
        <a:xfrm>
          <a:off x="4857750" y="63150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9525</xdr:colOff>
      <xdr:row>45</xdr:row>
      <xdr:rowOff>123825</xdr:rowOff>
    </xdr:from>
    <xdr:to>
      <xdr:col>1</xdr:col>
      <xdr:colOff>28575</xdr:colOff>
      <xdr:row>46</xdr:row>
      <xdr:rowOff>161925</xdr:rowOff>
    </xdr:to>
    <xdr:sp>
      <xdr:nvSpPr>
        <xdr:cNvPr id="42" name="円/楕円 42"/>
        <xdr:cNvSpPr>
          <a:spLocks/>
        </xdr:cNvSpPr>
      </xdr:nvSpPr>
      <xdr:spPr>
        <a:xfrm>
          <a:off x="9525" y="71247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0</xdr:colOff>
      <xdr:row>46</xdr:row>
      <xdr:rowOff>152400</xdr:rowOff>
    </xdr:from>
    <xdr:to>
      <xdr:col>1</xdr:col>
      <xdr:colOff>19050</xdr:colOff>
      <xdr:row>47</xdr:row>
      <xdr:rowOff>190500</xdr:rowOff>
    </xdr:to>
    <xdr:sp>
      <xdr:nvSpPr>
        <xdr:cNvPr id="43" name="円/楕円 43"/>
        <xdr:cNvSpPr>
          <a:spLocks/>
        </xdr:cNvSpPr>
      </xdr:nvSpPr>
      <xdr:spPr>
        <a:xfrm>
          <a:off x="0" y="734377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0</xdr:colOff>
      <xdr:row>47</xdr:row>
      <xdr:rowOff>180975</xdr:rowOff>
    </xdr:from>
    <xdr:to>
      <xdr:col>1</xdr:col>
      <xdr:colOff>19050</xdr:colOff>
      <xdr:row>49</xdr:row>
      <xdr:rowOff>28575</xdr:rowOff>
    </xdr:to>
    <xdr:sp>
      <xdr:nvSpPr>
        <xdr:cNvPr id="44" name="円/楕円 44"/>
        <xdr:cNvSpPr>
          <a:spLocks/>
        </xdr:cNvSpPr>
      </xdr:nvSpPr>
      <xdr:spPr>
        <a:xfrm>
          <a:off x="0" y="75628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43</xdr:row>
      <xdr:rowOff>180975</xdr:rowOff>
    </xdr:from>
    <xdr:to>
      <xdr:col>14</xdr:col>
      <xdr:colOff>95250</xdr:colOff>
      <xdr:row>45</xdr:row>
      <xdr:rowOff>180975</xdr:rowOff>
    </xdr:to>
    <xdr:sp>
      <xdr:nvSpPr>
        <xdr:cNvPr id="45" name="円/楕円 45"/>
        <xdr:cNvSpPr>
          <a:spLocks/>
        </xdr:cNvSpPr>
      </xdr:nvSpPr>
      <xdr:spPr>
        <a:xfrm>
          <a:off x="2562225" y="69532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0</xdr:col>
      <xdr:colOff>28575</xdr:colOff>
      <xdr:row>45</xdr:row>
      <xdr:rowOff>123825</xdr:rowOff>
    </xdr:from>
    <xdr:to>
      <xdr:col>1</xdr:col>
      <xdr:colOff>38100</xdr:colOff>
      <xdr:row>46</xdr:row>
      <xdr:rowOff>161925</xdr:rowOff>
    </xdr:to>
    <xdr:sp>
      <xdr:nvSpPr>
        <xdr:cNvPr id="46" name="円/楕円 46"/>
        <xdr:cNvSpPr>
          <a:spLocks/>
        </xdr:cNvSpPr>
      </xdr:nvSpPr>
      <xdr:spPr>
        <a:xfrm>
          <a:off x="28575" y="71247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46</xdr:row>
      <xdr:rowOff>152400</xdr:rowOff>
    </xdr:from>
    <xdr:to>
      <xdr:col>1</xdr:col>
      <xdr:colOff>38100</xdr:colOff>
      <xdr:row>47</xdr:row>
      <xdr:rowOff>190500</xdr:rowOff>
    </xdr:to>
    <xdr:sp>
      <xdr:nvSpPr>
        <xdr:cNvPr id="47" name="円/楕円 47"/>
        <xdr:cNvSpPr>
          <a:spLocks/>
        </xdr:cNvSpPr>
      </xdr:nvSpPr>
      <xdr:spPr>
        <a:xfrm>
          <a:off x="28575" y="7343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47</xdr:row>
      <xdr:rowOff>180975</xdr:rowOff>
    </xdr:from>
    <xdr:to>
      <xdr:col>1</xdr:col>
      <xdr:colOff>38100</xdr:colOff>
      <xdr:row>49</xdr:row>
      <xdr:rowOff>28575</xdr:rowOff>
    </xdr:to>
    <xdr:sp>
      <xdr:nvSpPr>
        <xdr:cNvPr id="48" name="円/楕円 48"/>
        <xdr:cNvSpPr>
          <a:spLocks/>
        </xdr:cNvSpPr>
      </xdr:nvSpPr>
      <xdr:spPr>
        <a:xfrm>
          <a:off x="28575" y="75628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0</xdr:col>
      <xdr:colOff>28575</xdr:colOff>
      <xdr:row>45</xdr:row>
      <xdr:rowOff>123825</xdr:rowOff>
    </xdr:from>
    <xdr:to>
      <xdr:col>1</xdr:col>
      <xdr:colOff>38100</xdr:colOff>
      <xdr:row>46</xdr:row>
      <xdr:rowOff>161925</xdr:rowOff>
    </xdr:to>
    <xdr:sp>
      <xdr:nvSpPr>
        <xdr:cNvPr id="49" name="円/楕円 49"/>
        <xdr:cNvSpPr>
          <a:spLocks/>
        </xdr:cNvSpPr>
      </xdr:nvSpPr>
      <xdr:spPr>
        <a:xfrm>
          <a:off x="28575" y="71247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46</xdr:row>
      <xdr:rowOff>152400</xdr:rowOff>
    </xdr:from>
    <xdr:to>
      <xdr:col>1</xdr:col>
      <xdr:colOff>38100</xdr:colOff>
      <xdr:row>47</xdr:row>
      <xdr:rowOff>190500</xdr:rowOff>
    </xdr:to>
    <xdr:sp>
      <xdr:nvSpPr>
        <xdr:cNvPr id="50" name="円/楕円 50"/>
        <xdr:cNvSpPr>
          <a:spLocks/>
        </xdr:cNvSpPr>
      </xdr:nvSpPr>
      <xdr:spPr>
        <a:xfrm>
          <a:off x="28575" y="7343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47</xdr:row>
      <xdr:rowOff>180975</xdr:rowOff>
    </xdr:from>
    <xdr:to>
      <xdr:col>1</xdr:col>
      <xdr:colOff>38100</xdr:colOff>
      <xdr:row>49</xdr:row>
      <xdr:rowOff>28575</xdr:rowOff>
    </xdr:to>
    <xdr:sp>
      <xdr:nvSpPr>
        <xdr:cNvPr id="51" name="円/楕円 51"/>
        <xdr:cNvSpPr>
          <a:spLocks/>
        </xdr:cNvSpPr>
      </xdr:nvSpPr>
      <xdr:spPr>
        <a:xfrm>
          <a:off x="28575" y="75628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0</xdr:col>
      <xdr:colOff>28575</xdr:colOff>
      <xdr:row>45</xdr:row>
      <xdr:rowOff>123825</xdr:rowOff>
    </xdr:from>
    <xdr:to>
      <xdr:col>1</xdr:col>
      <xdr:colOff>38100</xdr:colOff>
      <xdr:row>46</xdr:row>
      <xdr:rowOff>161925</xdr:rowOff>
    </xdr:to>
    <xdr:sp>
      <xdr:nvSpPr>
        <xdr:cNvPr id="52" name="円/楕円 52"/>
        <xdr:cNvSpPr>
          <a:spLocks/>
        </xdr:cNvSpPr>
      </xdr:nvSpPr>
      <xdr:spPr>
        <a:xfrm>
          <a:off x="28575" y="71247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46</xdr:row>
      <xdr:rowOff>152400</xdr:rowOff>
    </xdr:from>
    <xdr:to>
      <xdr:col>1</xdr:col>
      <xdr:colOff>38100</xdr:colOff>
      <xdr:row>47</xdr:row>
      <xdr:rowOff>190500</xdr:rowOff>
    </xdr:to>
    <xdr:sp>
      <xdr:nvSpPr>
        <xdr:cNvPr id="53" name="円/楕円 53"/>
        <xdr:cNvSpPr>
          <a:spLocks/>
        </xdr:cNvSpPr>
      </xdr:nvSpPr>
      <xdr:spPr>
        <a:xfrm>
          <a:off x="28575" y="734377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47</xdr:row>
      <xdr:rowOff>180975</xdr:rowOff>
    </xdr:from>
    <xdr:to>
      <xdr:col>1</xdr:col>
      <xdr:colOff>38100</xdr:colOff>
      <xdr:row>49</xdr:row>
      <xdr:rowOff>28575</xdr:rowOff>
    </xdr:to>
    <xdr:sp>
      <xdr:nvSpPr>
        <xdr:cNvPr id="54" name="円/楕円 54"/>
        <xdr:cNvSpPr>
          <a:spLocks/>
        </xdr:cNvSpPr>
      </xdr:nvSpPr>
      <xdr:spPr>
        <a:xfrm>
          <a:off x="28575" y="75628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2</xdr:col>
      <xdr:colOff>19050</xdr:colOff>
      <xdr:row>52</xdr:row>
      <xdr:rowOff>142875</xdr:rowOff>
    </xdr:from>
    <xdr:to>
      <xdr:col>3</xdr:col>
      <xdr:colOff>28575</xdr:colOff>
      <xdr:row>53</xdr:row>
      <xdr:rowOff>190500</xdr:rowOff>
    </xdr:to>
    <xdr:sp>
      <xdr:nvSpPr>
        <xdr:cNvPr id="55" name="円/楕円 55"/>
        <xdr:cNvSpPr>
          <a:spLocks/>
        </xdr:cNvSpPr>
      </xdr:nvSpPr>
      <xdr:spPr>
        <a:xfrm>
          <a:off x="400050" y="88868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Ａ</a:t>
          </a:r>
        </a:p>
      </xdr:txBody>
    </xdr:sp>
    <xdr:clientData/>
  </xdr:twoCellAnchor>
  <xdr:twoCellAnchor>
    <xdr:from>
      <xdr:col>6</xdr:col>
      <xdr:colOff>76200</xdr:colOff>
      <xdr:row>52</xdr:row>
      <xdr:rowOff>142875</xdr:rowOff>
    </xdr:from>
    <xdr:to>
      <xdr:col>7</xdr:col>
      <xdr:colOff>95250</xdr:colOff>
      <xdr:row>53</xdr:row>
      <xdr:rowOff>190500</xdr:rowOff>
    </xdr:to>
    <xdr:sp>
      <xdr:nvSpPr>
        <xdr:cNvPr id="56" name="円/楕円 56"/>
        <xdr:cNvSpPr>
          <a:spLocks/>
        </xdr:cNvSpPr>
      </xdr:nvSpPr>
      <xdr:spPr>
        <a:xfrm>
          <a:off x="1219200" y="88868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Ｂ</a:t>
          </a:r>
        </a:p>
      </xdr:txBody>
    </xdr:sp>
    <xdr:clientData/>
  </xdr:twoCellAnchor>
  <xdr:twoCellAnchor>
    <xdr:from>
      <xdr:col>12</xdr:col>
      <xdr:colOff>161925</xdr:colOff>
      <xdr:row>52</xdr:row>
      <xdr:rowOff>142875</xdr:rowOff>
    </xdr:from>
    <xdr:to>
      <xdr:col>13</xdr:col>
      <xdr:colOff>180975</xdr:colOff>
      <xdr:row>53</xdr:row>
      <xdr:rowOff>190500</xdr:rowOff>
    </xdr:to>
    <xdr:sp>
      <xdr:nvSpPr>
        <xdr:cNvPr id="57" name="円/楕円 57"/>
        <xdr:cNvSpPr>
          <a:spLocks/>
        </xdr:cNvSpPr>
      </xdr:nvSpPr>
      <xdr:spPr>
        <a:xfrm>
          <a:off x="2447925" y="88868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Ｃ</a:t>
          </a:r>
        </a:p>
      </xdr:txBody>
    </xdr:sp>
    <xdr:clientData/>
  </xdr:twoCellAnchor>
  <xdr:twoCellAnchor>
    <xdr:from>
      <xdr:col>18</xdr:col>
      <xdr:colOff>76200</xdr:colOff>
      <xdr:row>52</xdr:row>
      <xdr:rowOff>133350</xdr:rowOff>
    </xdr:from>
    <xdr:to>
      <xdr:col>19</xdr:col>
      <xdr:colOff>95250</xdr:colOff>
      <xdr:row>53</xdr:row>
      <xdr:rowOff>180975</xdr:rowOff>
    </xdr:to>
    <xdr:sp>
      <xdr:nvSpPr>
        <xdr:cNvPr id="58" name="円/楕円 58"/>
        <xdr:cNvSpPr>
          <a:spLocks/>
        </xdr:cNvSpPr>
      </xdr:nvSpPr>
      <xdr:spPr>
        <a:xfrm>
          <a:off x="3505200" y="88773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Ｄ</a:t>
          </a:r>
        </a:p>
      </xdr:txBody>
    </xdr:sp>
    <xdr:clientData/>
  </xdr:twoCellAnchor>
  <xdr:twoCellAnchor>
    <xdr:from>
      <xdr:col>25</xdr:col>
      <xdr:colOff>95250</xdr:colOff>
      <xdr:row>52</xdr:row>
      <xdr:rowOff>142875</xdr:rowOff>
    </xdr:from>
    <xdr:to>
      <xdr:col>26</xdr:col>
      <xdr:colOff>104775</xdr:colOff>
      <xdr:row>53</xdr:row>
      <xdr:rowOff>190500</xdr:rowOff>
    </xdr:to>
    <xdr:sp>
      <xdr:nvSpPr>
        <xdr:cNvPr id="59" name="円/楕円 59"/>
        <xdr:cNvSpPr>
          <a:spLocks/>
        </xdr:cNvSpPr>
      </xdr:nvSpPr>
      <xdr:spPr>
        <a:xfrm>
          <a:off x="4857750" y="88868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Ｅ</a:t>
          </a:r>
        </a:p>
      </xdr:txBody>
    </xdr:sp>
    <xdr:clientData/>
  </xdr:twoCellAnchor>
  <xdr:twoCellAnchor>
    <xdr:from>
      <xdr:col>0</xdr:col>
      <xdr:colOff>9525</xdr:colOff>
      <xdr:row>57</xdr:row>
      <xdr:rowOff>123825</xdr:rowOff>
    </xdr:from>
    <xdr:to>
      <xdr:col>1</xdr:col>
      <xdr:colOff>28575</xdr:colOff>
      <xdr:row>58</xdr:row>
      <xdr:rowOff>161925</xdr:rowOff>
    </xdr:to>
    <xdr:sp>
      <xdr:nvSpPr>
        <xdr:cNvPr id="60" name="円/楕円 60"/>
        <xdr:cNvSpPr>
          <a:spLocks/>
        </xdr:cNvSpPr>
      </xdr:nvSpPr>
      <xdr:spPr>
        <a:xfrm>
          <a:off x="9525" y="969645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0</xdr:colOff>
      <xdr:row>58</xdr:row>
      <xdr:rowOff>152400</xdr:rowOff>
    </xdr:from>
    <xdr:to>
      <xdr:col>1</xdr:col>
      <xdr:colOff>19050</xdr:colOff>
      <xdr:row>59</xdr:row>
      <xdr:rowOff>190500</xdr:rowOff>
    </xdr:to>
    <xdr:sp>
      <xdr:nvSpPr>
        <xdr:cNvPr id="61" name="円/楕円 61"/>
        <xdr:cNvSpPr>
          <a:spLocks/>
        </xdr:cNvSpPr>
      </xdr:nvSpPr>
      <xdr:spPr>
        <a:xfrm>
          <a:off x="0" y="9915525"/>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0</xdr:colOff>
      <xdr:row>59</xdr:row>
      <xdr:rowOff>180975</xdr:rowOff>
    </xdr:from>
    <xdr:to>
      <xdr:col>1</xdr:col>
      <xdr:colOff>19050</xdr:colOff>
      <xdr:row>61</xdr:row>
      <xdr:rowOff>28575</xdr:rowOff>
    </xdr:to>
    <xdr:sp>
      <xdr:nvSpPr>
        <xdr:cNvPr id="62" name="円/楕円 62"/>
        <xdr:cNvSpPr>
          <a:spLocks/>
        </xdr:cNvSpPr>
      </xdr:nvSpPr>
      <xdr:spPr>
        <a:xfrm>
          <a:off x="0" y="10134600"/>
          <a:ext cx="209550"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13</xdr:col>
      <xdr:colOff>85725</xdr:colOff>
      <xdr:row>55</xdr:row>
      <xdr:rowOff>180975</xdr:rowOff>
    </xdr:from>
    <xdr:to>
      <xdr:col>14</xdr:col>
      <xdr:colOff>95250</xdr:colOff>
      <xdr:row>57</xdr:row>
      <xdr:rowOff>180975</xdr:rowOff>
    </xdr:to>
    <xdr:sp>
      <xdr:nvSpPr>
        <xdr:cNvPr id="63" name="円/楕円 63"/>
        <xdr:cNvSpPr>
          <a:spLocks/>
        </xdr:cNvSpPr>
      </xdr:nvSpPr>
      <xdr:spPr>
        <a:xfrm>
          <a:off x="2562225" y="95250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Ｉ</a:t>
          </a:r>
        </a:p>
      </xdr:txBody>
    </xdr:sp>
    <xdr:clientData/>
  </xdr:twoCellAnchor>
  <xdr:twoCellAnchor>
    <xdr:from>
      <xdr:col>0</xdr:col>
      <xdr:colOff>28575</xdr:colOff>
      <xdr:row>57</xdr:row>
      <xdr:rowOff>123825</xdr:rowOff>
    </xdr:from>
    <xdr:to>
      <xdr:col>1</xdr:col>
      <xdr:colOff>38100</xdr:colOff>
      <xdr:row>58</xdr:row>
      <xdr:rowOff>161925</xdr:rowOff>
    </xdr:to>
    <xdr:sp>
      <xdr:nvSpPr>
        <xdr:cNvPr id="64" name="円/楕円 64"/>
        <xdr:cNvSpPr>
          <a:spLocks/>
        </xdr:cNvSpPr>
      </xdr:nvSpPr>
      <xdr:spPr>
        <a:xfrm>
          <a:off x="28575" y="96964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58</xdr:row>
      <xdr:rowOff>152400</xdr:rowOff>
    </xdr:from>
    <xdr:to>
      <xdr:col>1</xdr:col>
      <xdr:colOff>38100</xdr:colOff>
      <xdr:row>59</xdr:row>
      <xdr:rowOff>190500</xdr:rowOff>
    </xdr:to>
    <xdr:sp>
      <xdr:nvSpPr>
        <xdr:cNvPr id="65" name="円/楕円 65"/>
        <xdr:cNvSpPr>
          <a:spLocks/>
        </xdr:cNvSpPr>
      </xdr:nvSpPr>
      <xdr:spPr>
        <a:xfrm>
          <a:off x="28575" y="99155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59</xdr:row>
      <xdr:rowOff>180975</xdr:rowOff>
    </xdr:from>
    <xdr:to>
      <xdr:col>1</xdr:col>
      <xdr:colOff>38100</xdr:colOff>
      <xdr:row>61</xdr:row>
      <xdr:rowOff>28575</xdr:rowOff>
    </xdr:to>
    <xdr:sp>
      <xdr:nvSpPr>
        <xdr:cNvPr id="66" name="円/楕円 66"/>
        <xdr:cNvSpPr>
          <a:spLocks/>
        </xdr:cNvSpPr>
      </xdr:nvSpPr>
      <xdr:spPr>
        <a:xfrm>
          <a:off x="28575" y="101346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twoCellAnchor>
    <xdr:from>
      <xdr:col>0</xdr:col>
      <xdr:colOff>28575</xdr:colOff>
      <xdr:row>57</xdr:row>
      <xdr:rowOff>123825</xdr:rowOff>
    </xdr:from>
    <xdr:to>
      <xdr:col>1</xdr:col>
      <xdr:colOff>38100</xdr:colOff>
      <xdr:row>58</xdr:row>
      <xdr:rowOff>161925</xdr:rowOff>
    </xdr:to>
    <xdr:sp>
      <xdr:nvSpPr>
        <xdr:cNvPr id="67" name="円/楕円 67"/>
        <xdr:cNvSpPr>
          <a:spLocks/>
        </xdr:cNvSpPr>
      </xdr:nvSpPr>
      <xdr:spPr>
        <a:xfrm>
          <a:off x="28575" y="969645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Ｆ</a:t>
          </a:r>
        </a:p>
      </xdr:txBody>
    </xdr:sp>
    <xdr:clientData/>
  </xdr:twoCellAnchor>
  <xdr:twoCellAnchor>
    <xdr:from>
      <xdr:col>0</xdr:col>
      <xdr:colOff>28575</xdr:colOff>
      <xdr:row>58</xdr:row>
      <xdr:rowOff>152400</xdr:rowOff>
    </xdr:from>
    <xdr:to>
      <xdr:col>1</xdr:col>
      <xdr:colOff>38100</xdr:colOff>
      <xdr:row>59</xdr:row>
      <xdr:rowOff>190500</xdr:rowOff>
    </xdr:to>
    <xdr:sp>
      <xdr:nvSpPr>
        <xdr:cNvPr id="68" name="円/楕円 68"/>
        <xdr:cNvSpPr>
          <a:spLocks/>
        </xdr:cNvSpPr>
      </xdr:nvSpPr>
      <xdr:spPr>
        <a:xfrm>
          <a:off x="28575" y="9915525"/>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Ｇ</a:t>
          </a:r>
        </a:p>
      </xdr:txBody>
    </xdr:sp>
    <xdr:clientData/>
  </xdr:twoCellAnchor>
  <xdr:twoCellAnchor>
    <xdr:from>
      <xdr:col>0</xdr:col>
      <xdr:colOff>28575</xdr:colOff>
      <xdr:row>59</xdr:row>
      <xdr:rowOff>180975</xdr:rowOff>
    </xdr:from>
    <xdr:to>
      <xdr:col>1</xdr:col>
      <xdr:colOff>38100</xdr:colOff>
      <xdr:row>61</xdr:row>
      <xdr:rowOff>28575</xdr:rowOff>
    </xdr:to>
    <xdr:sp>
      <xdr:nvSpPr>
        <xdr:cNvPr id="69" name="円/楕円 69"/>
        <xdr:cNvSpPr>
          <a:spLocks/>
        </xdr:cNvSpPr>
      </xdr:nvSpPr>
      <xdr:spPr>
        <a:xfrm>
          <a:off x="28575" y="10134600"/>
          <a:ext cx="200025" cy="228600"/>
        </a:xfrm>
        <a:prstGeom prst="ellipse">
          <a:avLst/>
        </a:prstGeom>
        <a:solidFill>
          <a:srgbClr val="C0504D"/>
        </a:solidFill>
        <a:ln w="25400" cmpd="sng">
          <a:solidFill>
            <a:srgbClr val="8C3836"/>
          </a:solidFill>
          <a:headEnd type="none"/>
          <a:tailEnd type="none"/>
        </a:ln>
      </xdr:spPr>
      <xdr:txBody>
        <a:bodyPr vertOverflow="clip" wrap="square" anchor="ctr"/>
        <a:p>
          <a:pPr algn="ctr">
            <a:defRPr/>
          </a:pPr>
          <a:r>
            <a:rPr lang="en-US" cap="none" sz="800" b="0" i="0" u="none" baseline="0">
              <a:solidFill>
                <a:srgbClr val="FFFFFF"/>
              </a:solidFill>
            </a:rPr>
            <a:t>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2"/>
  <sheetViews>
    <sheetView tabSelected="1" view="pageBreakPreview" zoomScaleSheetLayoutView="100" zoomScalePageLayoutView="0" workbookViewId="0" topLeftCell="A2">
      <selection activeCell="H19" sqref="H19:M19"/>
    </sheetView>
  </sheetViews>
  <sheetFormatPr defaultColWidth="9.140625" defaultRowHeight="15"/>
  <cols>
    <col min="1" max="37" width="2.8515625" style="4" customWidth="1"/>
    <col min="38" max="16384" width="9.00390625" style="4" customWidth="1"/>
  </cols>
  <sheetData>
    <row r="1" spans="1:35" ht="15.75" customHeight="1">
      <c r="A1" s="91" t="s">
        <v>13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ht="4.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ht="5.25" customHeight="1" hidden="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12" customHeight="1" hidden="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ht="6" customHeight="1" hidden="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35" ht="7.5" customHeight="1" hidden="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row>
    <row r="7" spans="1:35" ht="18" customHeight="1" hidden="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35" ht="7.5" customHeight="1" hidden="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row>
    <row r="9" spans="1:35" ht="19.5" customHeight="1" hidden="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row>
    <row r="10" spans="1:35" ht="12.7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row>
    <row r="11" spans="1:35" ht="3" customHeight="1" hidden="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row>
    <row r="12" spans="1:35" ht="54" customHeight="1">
      <c r="A12" s="70" t="s">
        <v>15</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row>
    <row r="13" spans="2:37" ht="14.25" customHeight="1">
      <c r="B13" s="8"/>
      <c r="C13" s="8"/>
      <c r="D13" s="8"/>
      <c r="E13" s="8"/>
      <c r="F13" s="8"/>
      <c r="G13" s="8"/>
      <c r="H13" s="8"/>
      <c r="I13" s="8"/>
      <c r="J13" s="8"/>
      <c r="K13" s="8"/>
      <c r="L13" s="8"/>
      <c r="M13" s="8"/>
      <c r="N13" s="8"/>
      <c r="O13" s="8"/>
      <c r="P13" s="8"/>
      <c r="Q13" s="8"/>
      <c r="R13" s="8"/>
      <c r="S13" s="8"/>
      <c r="T13" s="8"/>
      <c r="U13" s="8"/>
      <c r="V13" s="6"/>
      <c r="W13" s="6"/>
      <c r="X13" s="6"/>
      <c r="Y13" s="6"/>
      <c r="Z13" s="6"/>
      <c r="AA13" s="6"/>
      <c r="AB13" s="6"/>
      <c r="AC13" s="6"/>
      <c r="AD13" s="6"/>
      <c r="AE13" s="6"/>
      <c r="AF13" s="6"/>
      <c r="AG13" s="6"/>
      <c r="AH13" s="6"/>
      <c r="AI13" s="2"/>
      <c r="AJ13" s="2"/>
      <c r="AK13" s="2"/>
    </row>
    <row r="14" spans="2:40" ht="15" customHeight="1">
      <c r="B14" s="92" t="s">
        <v>0</v>
      </c>
      <c r="C14" s="93"/>
      <c r="D14" s="93"/>
      <c r="E14" s="93"/>
      <c r="F14" s="93"/>
      <c r="G14" s="94"/>
      <c r="H14" s="92" t="s">
        <v>1</v>
      </c>
      <c r="I14" s="93"/>
      <c r="J14" s="93"/>
      <c r="K14" s="93"/>
      <c r="L14" s="93"/>
      <c r="M14" s="94"/>
      <c r="N14" s="95" t="s">
        <v>10</v>
      </c>
      <c r="O14" s="96"/>
      <c r="P14" s="96"/>
      <c r="Q14" s="96"/>
      <c r="R14" s="96"/>
      <c r="S14" s="97"/>
      <c r="T14" s="90" t="s">
        <v>2</v>
      </c>
      <c r="U14" s="49"/>
      <c r="V14" s="49"/>
      <c r="W14" s="49"/>
      <c r="X14" s="49"/>
      <c r="Y14" s="50"/>
      <c r="Z14" s="90" t="s">
        <v>3</v>
      </c>
      <c r="AA14" s="49"/>
      <c r="AB14" s="49"/>
      <c r="AC14" s="49"/>
      <c r="AD14" s="49"/>
      <c r="AE14" s="50"/>
      <c r="AF14" s="7"/>
      <c r="AG14" s="7"/>
      <c r="AH14" s="7"/>
      <c r="AI14" s="1"/>
      <c r="AJ14" s="1"/>
      <c r="AK14" s="1"/>
      <c r="AL14" s="3"/>
      <c r="AM14" s="3"/>
      <c r="AN14" s="3"/>
    </row>
    <row r="15" spans="2:38" ht="18" customHeight="1">
      <c r="B15" s="83"/>
      <c r="C15" s="84"/>
      <c r="D15" s="84"/>
      <c r="E15" s="84"/>
      <c r="F15" s="84"/>
      <c r="G15" s="85"/>
      <c r="H15" s="83"/>
      <c r="I15" s="84"/>
      <c r="J15" s="84"/>
      <c r="K15" s="84"/>
      <c r="L15" s="84"/>
      <c r="M15" s="85"/>
      <c r="N15" s="83"/>
      <c r="O15" s="84"/>
      <c r="P15" s="84"/>
      <c r="Q15" s="84"/>
      <c r="R15" s="84"/>
      <c r="S15" s="85"/>
      <c r="T15" s="57">
        <f>IF(B15="","",200000-N15)</f>
      </c>
      <c r="U15" s="58"/>
      <c r="V15" s="58"/>
      <c r="W15" s="58"/>
      <c r="X15" s="58"/>
      <c r="Y15" s="59"/>
      <c r="Z15" s="57">
        <f>IF(B15="","",MIN(T15,H15))</f>
      </c>
      <c r="AA15" s="58"/>
      <c r="AB15" s="58"/>
      <c r="AC15" s="58"/>
      <c r="AD15" s="58"/>
      <c r="AE15" s="59"/>
      <c r="AF15" s="7"/>
      <c r="AG15" s="7"/>
      <c r="AH15" s="7"/>
      <c r="AI15" s="1"/>
      <c r="AJ15" s="3"/>
      <c r="AK15" s="3"/>
      <c r="AL15" s="3"/>
    </row>
    <row r="16" spans="2:38" ht="18" customHeight="1">
      <c r="B16" s="86"/>
      <c r="C16" s="87"/>
      <c r="D16" s="87"/>
      <c r="E16" s="87"/>
      <c r="F16" s="87"/>
      <c r="G16" s="88"/>
      <c r="H16" s="86"/>
      <c r="I16" s="87"/>
      <c r="J16" s="87"/>
      <c r="K16" s="87"/>
      <c r="L16" s="87"/>
      <c r="M16" s="88"/>
      <c r="N16" s="86"/>
      <c r="O16" s="87"/>
      <c r="P16" s="87"/>
      <c r="Q16" s="87"/>
      <c r="R16" s="87"/>
      <c r="S16" s="88"/>
      <c r="T16" s="60"/>
      <c r="U16" s="61"/>
      <c r="V16" s="61"/>
      <c r="W16" s="61"/>
      <c r="X16" s="61"/>
      <c r="Y16" s="62"/>
      <c r="Z16" s="60"/>
      <c r="AA16" s="61"/>
      <c r="AB16" s="61"/>
      <c r="AC16" s="61"/>
      <c r="AD16" s="61"/>
      <c r="AE16" s="62"/>
      <c r="AF16" s="7"/>
      <c r="AG16" s="7"/>
      <c r="AH16" s="7"/>
      <c r="AI16" s="1"/>
      <c r="AJ16" s="3"/>
      <c r="AK16" s="3"/>
      <c r="AL16" s="3"/>
    </row>
    <row r="17" spans="2:38" ht="7.5" customHeight="1" hidden="1">
      <c r="B17" s="8"/>
      <c r="C17" s="8"/>
      <c r="D17" s="8"/>
      <c r="E17" s="8"/>
      <c r="F17" s="8"/>
      <c r="G17" s="8"/>
      <c r="H17" s="6"/>
      <c r="I17" s="6"/>
      <c r="J17" s="6"/>
      <c r="K17" s="6"/>
      <c r="L17" s="6"/>
      <c r="M17" s="6"/>
      <c r="N17" s="6"/>
      <c r="O17" s="6"/>
      <c r="P17" s="9"/>
      <c r="Q17" s="9"/>
      <c r="R17" s="9"/>
      <c r="S17" s="9"/>
      <c r="T17" s="9"/>
      <c r="U17" s="9"/>
      <c r="V17" s="9"/>
      <c r="W17" s="9"/>
      <c r="X17" s="9"/>
      <c r="Y17" s="9"/>
      <c r="Z17" s="7"/>
      <c r="AA17" s="7"/>
      <c r="AB17" s="7"/>
      <c r="AC17" s="7"/>
      <c r="AD17" s="7"/>
      <c r="AE17" s="7"/>
      <c r="AF17" s="7"/>
      <c r="AG17" s="7"/>
      <c r="AH17" s="7"/>
      <c r="AI17" s="1"/>
      <c r="AJ17" s="3"/>
      <c r="AK17" s="3"/>
      <c r="AL17" s="3"/>
    </row>
    <row r="18" spans="2:37" ht="15" customHeight="1">
      <c r="B18" s="89" t="s">
        <v>6</v>
      </c>
      <c r="C18" s="43"/>
      <c r="D18" s="43"/>
      <c r="E18" s="43"/>
      <c r="F18" s="43"/>
      <c r="G18" s="43"/>
      <c r="H18" s="43"/>
      <c r="I18" s="43"/>
      <c r="J18" s="43"/>
      <c r="K18" s="43"/>
      <c r="L18" s="43"/>
      <c r="M18" s="44"/>
      <c r="N18" s="90" t="s">
        <v>7</v>
      </c>
      <c r="O18" s="49"/>
      <c r="P18" s="49"/>
      <c r="Q18" s="49"/>
      <c r="R18" s="49"/>
      <c r="S18" s="50"/>
      <c r="T18" s="6"/>
      <c r="U18" s="6"/>
      <c r="V18" s="6"/>
      <c r="W18" s="6"/>
      <c r="X18" s="6"/>
      <c r="Y18" s="6"/>
      <c r="Z18" s="6"/>
      <c r="AA18" s="6"/>
      <c r="AB18" s="6"/>
      <c r="AC18" s="6"/>
      <c r="AD18" s="6"/>
      <c r="AE18" s="6"/>
      <c r="AF18" s="6"/>
      <c r="AG18" s="6"/>
      <c r="AH18" s="6"/>
      <c r="AI18" s="3"/>
      <c r="AJ18" s="3"/>
      <c r="AK18" s="3"/>
    </row>
    <row r="19" spans="2:37" ht="15" customHeight="1">
      <c r="B19" s="24">
        <f>IF(B15="","",IF(H19="","",Z15-N19))</f>
      </c>
      <c r="C19" s="25"/>
      <c r="D19" s="25"/>
      <c r="E19" s="25"/>
      <c r="F19" s="25"/>
      <c r="G19" s="26"/>
      <c r="H19" s="27"/>
      <c r="I19" s="28"/>
      <c r="J19" s="28"/>
      <c r="K19" s="28"/>
      <c r="L19" s="28"/>
      <c r="M19" s="29"/>
      <c r="N19" s="30">
        <f>IF(B15="","",IF(H19="１割",ROUNDDOWN(Z15*0.9,0),IF(H19="２割",ROUNDDOWN(Z15*0.8,0),IF(H19="３割",ROUNDDOWN(Z15*0.7,0),"負担割合を入力してください。"))))</f>
      </c>
      <c r="O19" s="31"/>
      <c r="P19" s="31"/>
      <c r="Q19" s="31"/>
      <c r="R19" s="31"/>
      <c r="S19" s="32"/>
      <c r="T19" s="5"/>
      <c r="U19" s="5"/>
      <c r="V19" s="5"/>
      <c r="W19" s="5"/>
      <c r="X19" s="5"/>
      <c r="Y19" s="5"/>
      <c r="Z19" s="5"/>
      <c r="AA19" s="5"/>
      <c r="AB19" s="5"/>
      <c r="AC19" s="5"/>
      <c r="AD19" s="5"/>
      <c r="AE19" s="5"/>
      <c r="AF19" s="5"/>
      <c r="AG19" s="5"/>
      <c r="AH19" s="5"/>
      <c r="AI19" s="3"/>
      <c r="AJ19" s="3"/>
      <c r="AK19" s="3"/>
    </row>
    <row r="20" spans="2:37" ht="15" customHeight="1">
      <c r="B20" s="39">
        <f>IF(B15="","",IF(H19="","",B15-Z15))</f>
      </c>
      <c r="C20" s="40"/>
      <c r="D20" s="40"/>
      <c r="E20" s="40"/>
      <c r="F20" s="40"/>
      <c r="G20" s="41"/>
      <c r="H20" s="42" t="s">
        <v>4</v>
      </c>
      <c r="I20" s="43"/>
      <c r="J20" s="43"/>
      <c r="K20" s="43"/>
      <c r="L20" s="43"/>
      <c r="M20" s="44"/>
      <c r="N20" s="33"/>
      <c r="O20" s="34"/>
      <c r="P20" s="34"/>
      <c r="Q20" s="34"/>
      <c r="R20" s="34"/>
      <c r="S20" s="35"/>
      <c r="T20" s="5"/>
      <c r="U20" s="5"/>
      <c r="V20" s="5"/>
      <c r="W20" s="5"/>
      <c r="X20" s="5"/>
      <c r="Y20" s="5"/>
      <c r="Z20" s="5"/>
      <c r="AA20" s="5"/>
      <c r="AB20" s="5"/>
      <c r="AC20" s="5"/>
      <c r="AD20" s="5"/>
      <c r="AE20" s="5"/>
      <c r="AF20" s="5"/>
      <c r="AG20" s="5"/>
      <c r="AH20" s="5"/>
      <c r="AI20" s="3"/>
      <c r="AJ20" s="3"/>
      <c r="AK20" s="3"/>
    </row>
    <row r="21" spans="2:37" ht="15" customHeight="1">
      <c r="B21" s="45">
        <f>IF(B15="","",IF(H19="","",B19+B20))</f>
      </c>
      <c r="C21" s="46"/>
      <c r="D21" s="46"/>
      <c r="E21" s="46"/>
      <c r="F21" s="46"/>
      <c r="G21" s="47"/>
      <c r="H21" s="48" t="s">
        <v>5</v>
      </c>
      <c r="I21" s="49"/>
      <c r="J21" s="49"/>
      <c r="K21" s="49"/>
      <c r="L21" s="49"/>
      <c r="M21" s="50"/>
      <c r="N21" s="36"/>
      <c r="O21" s="37"/>
      <c r="P21" s="37"/>
      <c r="Q21" s="37"/>
      <c r="R21" s="37"/>
      <c r="S21" s="38"/>
      <c r="T21" s="5"/>
      <c r="U21" s="5"/>
      <c r="V21" s="5"/>
      <c r="W21" s="5"/>
      <c r="X21" s="5"/>
      <c r="Y21" s="5"/>
      <c r="Z21" s="5"/>
      <c r="AA21" s="5"/>
      <c r="AB21" s="5"/>
      <c r="AC21" s="5"/>
      <c r="AD21" s="5"/>
      <c r="AE21" s="5"/>
      <c r="AF21" s="5"/>
      <c r="AG21" s="5"/>
      <c r="AH21" s="5"/>
      <c r="AI21" s="3"/>
      <c r="AJ21" s="3"/>
      <c r="AK21" s="3"/>
    </row>
    <row r="22" spans="2:37" ht="1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3"/>
      <c r="AJ22" s="3"/>
      <c r="AK22" s="3"/>
    </row>
    <row r="23" spans="2:37" ht="0.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3"/>
      <c r="AJ23" s="3"/>
      <c r="AK23" s="3"/>
    </row>
    <row r="24" spans="1:37" ht="15" customHeight="1" hidden="1">
      <c r="A24" s="78" t="s">
        <v>16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3"/>
      <c r="AK24" s="3"/>
    </row>
    <row r="25" spans="1:35" ht="4.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1:35" ht="5.25" customHeight="1" hidden="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35" ht="15" customHeight="1" hidden="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row>
    <row r="28" spans="1:35" ht="12" customHeight="1" hidden="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row>
    <row r="29" spans="1:35" ht="3.75" customHeight="1" hidden="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row>
    <row r="30" spans="1:35" ht="12" customHeight="1" hidden="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row>
    <row r="31" spans="1:35" ht="60"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row>
    <row r="32" spans="1:35" ht="90"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row>
    <row r="33" spans="1:35" ht="12" customHeight="1" hidden="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row>
    <row r="34" spans="1:35" ht="12" customHeight="1" hidden="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row>
    <row r="35" spans="1:35" ht="12" customHeight="1" hidden="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row>
    <row r="36" spans="1:35" ht="12" customHeight="1" hidden="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row>
    <row r="37" spans="1:35" ht="20.25" customHeight="1" thickBo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row>
    <row r="38" spans="1:35" ht="21" customHeight="1">
      <c r="A38" s="80" t="s">
        <v>14</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2"/>
    </row>
    <row r="39" spans="1:35" ht="38.25" customHeight="1">
      <c r="A39" s="69" t="s">
        <v>11</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row>
    <row r="40" spans="1:35" ht="24" customHeight="1">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1"/>
    </row>
    <row r="41" spans="1:37" ht="14.25" customHeight="1">
      <c r="A41" s="10"/>
      <c r="B41" s="8"/>
      <c r="C41" s="8"/>
      <c r="D41" s="8"/>
      <c r="E41" s="8"/>
      <c r="F41" s="8"/>
      <c r="G41" s="8"/>
      <c r="H41" s="8"/>
      <c r="I41" s="8"/>
      <c r="J41" s="8"/>
      <c r="K41" s="8"/>
      <c r="L41" s="8"/>
      <c r="M41" s="8"/>
      <c r="N41" s="8"/>
      <c r="O41" s="8"/>
      <c r="P41" s="8"/>
      <c r="Q41" s="8"/>
      <c r="R41" s="8"/>
      <c r="S41" s="8"/>
      <c r="T41" s="8"/>
      <c r="U41" s="8"/>
      <c r="V41" s="6"/>
      <c r="W41" s="6"/>
      <c r="X41" s="6"/>
      <c r="Y41" s="6"/>
      <c r="Z41" s="6"/>
      <c r="AA41" s="6"/>
      <c r="AB41" s="6"/>
      <c r="AC41" s="6"/>
      <c r="AD41" s="6"/>
      <c r="AE41" s="6"/>
      <c r="AF41" s="6"/>
      <c r="AG41" s="6"/>
      <c r="AH41" s="6"/>
      <c r="AI41" s="11"/>
      <c r="AJ41" s="2"/>
      <c r="AK41" s="2"/>
    </row>
    <row r="42" spans="1:40" ht="15" customHeight="1">
      <c r="A42" s="16"/>
      <c r="B42" s="72" t="s">
        <v>0</v>
      </c>
      <c r="C42" s="73"/>
      <c r="D42" s="73"/>
      <c r="E42" s="73"/>
      <c r="F42" s="73"/>
      <c r="G42" s="74"/>
      <c r="H42" s="72" t="s">
        <v>1</v>
      </c>
      <c r="I42" s="73"/>
      <c r="J42" s="73"/>
      <c r="K42" s="73"/>
      <c r="L42" s="73"/>
      <c r="M42" s="74"/>
      <c r="N42" s="75" t="s">
        <v>10</v>
      </c>
      <c r="O42" s="76"/>
      <c r="P42" s="76"/>
      <c r="Q42" s="76"/>
      <c r="R42" s="76"/>
      <c r="S42" s="77"/>
      <c r="T42" s="66" t="s">
        <v>2</v>
      </c>
      <c r="U42" s="67"/>
      <c r="V42" s="67"/>
      <c r="W42" s="67"/>
      <c r="X42" s="67"/>
      <c r="Y42" s="68"/>
      <c r="Z42" s="66" t="s">
        <v>3</v>
      </c>
      <c r="AA42" s="67"/>
      <c r="AB42" s="67"/>
      <c r="AC42" s="67"/>
      <c r="AD42" s="67"/>
      <c r="AE42" s="68"/>
      <c r="AF42" s="17"/>
      <c r="AG42" s="17"/>
      <c r="AH42" s="17"/>
      <c r="AI42" s="18"/>
      <c r="AJ42" s="1"/>
      <c r="AK42" s="1"/>
      <c r="AL42" s="3"/>
      <c r="AM42" s="3"/>
      <c r="AN42" s="3"/>
    </row>
    <row r="43" spans="1:38" ht="18" customHeight="1">
      <c r="A43" s="16"/>
      <c r="B43" s="51">
        <v>198700</v>
      </c>
      <c r="C43" s="52"/>
      <c r="D43" s="52"/>
      <c r="E43" s="52"/>
      <c r="F43" s="52"/>
      <c r="G43" s="53"/>
      <c r="H43" s="51">
        <v>174200</v>
      </c>
      <c r="I43" s="52"/>
      <c r="J43" s="52"/>
      <c r="K43" s="52"/>
      <c r="L43" s="52"/>
      <c r="M43" s="53"/>
      <c r="N43" s="51">
        <v>21000</v>
      </c>
      <c r="O43" s="52"/>
      <c r="P43" s="52"/>
      <c r="Q43" s="52"/>
      <c r="R43" s="52"/>
      <c r="S43" s="53"/>
      <c r="T43" s="57">
        <f>IF(B43="","",200000-N43)</f>
        <v>179000</v>
      </c>
      <c r="U43" s="58"/>
      <c r="V43" s="58"/>
      <c r="W43" s="58"/>
      <c r="X43" s="58"/>
      <c r="Y43" s="59"/>
      <c r="Z43" s="57">
        <f>IF(B43="","",MIN(T43,H43))</f>
        <v>174200</v>
      </c>
      <c r="AA43" s="58"/>
      <c r="AB43" s="58"/>
      <c r="AC43" s="58"/>
      <c r="AD43" s="58"/>
      <c r="AE43" s="59"/>
      <c r="AF43" s="17"/>
      <c r="AG43" s="17"/>
      <c r="AH43" s="17"/>
      <c r="AI43" s="18"/>
      <c r="AJ43" s="3"/>
      <c r="AK43" s="3"/>
      <c r="AL43" s="3"/>
    </row>
    <row r="44" spans="1:38" ht="18" customHeight="1">
      <c r="A44" s="16"/>
      <c r="B44" s="54"/>
      <c r="C44" s="55"/>
      <c r="D44" s="55"/>
      <c r="E44" s="55"/>
      <c r="F44" s="55"/>
      <c r="G44" s="56"/>
      <c r="H44" s="54"/>
      <c r="I44" s="55"/>
      <c r="J44" s="55"/>
      <c r="K44" s="55"/>
      <c r="L44" s="55"/>
      <c r="M44" s="56"/>
      <c r="N44" s="54"/>
      <c r="O44" s="55"/>
      <c r="P44" s="55"/>
      <c r="Q44" s="55"/>
      <c r="R44" s="55"/>
      <c r="S44" s="56"/>
      <c r="T44" s="60"/>
      <c r="U44" s="61"/>
      <c r="V44" s="61"/>
      <c r="W44" s="61"/>
      <c r="X44" s="61"/>
      <c r="Y44" s="62"/>
      <c r="Z44" s="60"/>
      <c r="AA44" s="61"/>
      <c r="AB44" s="61"/>
      <c r="AC44" s="61"/>
      <c r="AD44" s="61"/>
      <c r="AE44" s="62"/>
      <c r="AF44" s="17"/>
      <c r="AG44" s="17"/>
      <c r="AH44" s="17"/>
      <c r="AI44" s="18"/>
      <c r="AJ44" s="3"/>
      <c r="AK44" s="3"/>
      <c r="AL44" s="3"/>
    </row>
    <row r="45" spans="1:38" ht="7.5" customHeight="1" hidden="1">
      <c r="A45" s="16"/>
      <c r="B45" s="19"/>
      <c r="C45" s="19"/>
      <c r="D45" s="19"/>
      <c r="E45" s="19"/>
      <c r="F45" s="19"/>
      <c r="G45" s="19"/>
      <c r="H45" s="20"/>
      <c r="I45" s="20"/>
      <c r="J45" s="20"/>
      <c r="K45" s="20"/>
      <c r="L45" s="20"/>
      <c r="M45" s="20"/>
      <c r="N45" s="20"/>
      <c r="O45" s="20"/>
      <c r="P45" s="21"/>
      <c r="Q45" s="21"/>
      <c r="R45" s="21"/>
      <c r="S45" s="21"/>
      <c r="T45" s="21"/>
      <c r="U45" s="21"/>
      <c r="V45" s="21"/>
      <c r="W45" s="21"/>
      <c r="X45" s="21"/>
      <c r="Y45" s="21"/>
      <c r="Z45" s="17"/>
      <c r="AA45" s="17"/>
      <c r="AB45" s="17"/>
      <c r="AC45" s="17"/>
      <c r="AD45" s="17"/>
      <c r="AE45" s="17"/>
      <c r="AF45" s="17"/>
      <c r="AG45" s="17"/>
      <c r="AH45" s="17"/>
      <c r="AI45" s="18"/>
      <c r="AJ45" s="3"/>
      <c r="AK45" s="3"/>
      <c r="AL45" s="3"/>
    </row>
    <row r="46" spans="1:37" ht="15" customHeight="1">
      <c r="A46" s="16"/>
      <c r="B46" s="63" t="s">
        <v>6</v>
      </c>
      <c r="C46" s="64"/>
      <c r="D46" s="64"/>
      <c r="E46" s="64"/>
      <c r="F46" s="64"/>
      <c r="G46" s="64"/>
      <c r="H46" s="64"/>
      <c r="I46" s="64"/>
      <c r="J46" s="64"/>
      <c r="K46" s="64"/>
      <c r="L46" s="64"/>
      <c r="M46" s="65"/>
      <c r="N46" s="66" t="s">
        <v>7</v>
      </c>
      <c r="O46" s="67"/>
      <c r="P46" s="67"/>
      <c r="Q46" s="67"/>
      <c r="R46" s="67"/>
      <c r="S46" s="68"/>
      <c r="T46" s="20"/>
      <c r="U46" s="20"/>
      <c r="V46" s="20"/>
      <c r="W46" s="20"/>
      <c r="X46" s="20"/>
      <c r="Y46" s="20"/>
      <c r="Z46" s="20"/>
      <c r="AA46" s="20"/>
      <c r="AB46" s="20"/>
      <c r="AC46" s="20"/>
      <c r="AD46" s="20"/>
      <c r="AE46" s="20"/>
      <c r="AF46" s="20"/>
      <c r="AG46" s="20"/>
      <c r="AH46" s="20"/>
      <c r="AI46" s="22"/>
      <c r="AJ46" s="3"/>
      <c r="AK46" s="3"/>
    </row>
    <row r="47" spans="1:37" ht="15" customHeight="1">
      <c r="A47" s="16"/>
      <c r="B47" s="24">
        <f>IF(B43="","",IF(H47="","",Z43-N47))</f>
        <v>17420</v>
      </c>
      <c r="C47" s="25"/>
      <c r="D47" s="25"/>
      <c r="E47" s="25"/>
      <c r="F47" s="25"/>
      <c r="G47" s="26"/>
      <c r="H47" s="27" t="s">
        <v>8</v>
      </c>
      <c r="I47" s="28"/>
      <c r="J47" s="28"/>
      <c r="K47" s="28"/>
      <c r="L47" s="28"/>
      <c r="M47" s="29"/>
      <c r="N47" s="30">
        <f>IF(B43="","",IF(H47="１割",ROUNDDOWN(Z43*0.9,0),IF(H47="２割",ROUNDDOWN(Z43*0.8,0),IF(H47="３割",ROUNDDOWN(Z43*0.7,0),"負担割合を入力してください。"))))</f>
        <v>156780</v>
      </c>
      <c r="O47" s="31"/>
      <c r="P47" s="31"/>
      <c r="Q47" s="31"/>
      <c r="R47" s="31"/>
      <c r="S47" s="32"/>
      <c r="T47" s="23"/>
      <c r="U47" s="23"/>
      <c r="V47" s="23"/>
      <c r="W47" s="23"/>
      <c r="X47" s="23"/>
      <c r="Y47" s="23"/>
      <c r="Z47" s="23"/>
      <c r="AA47" s="23"/>
      <c r="AB47" s="23"/>
      <c r="AC47" s="23"/>
      <c r="AD47" s="23"/>
      <c r="AE47" s="23"/>
      <c r="AF47" s="23"/>
      <c r="AG47" s="23"/>
      <c r="AH47" s="23"/>
      <c r="AI47" s="22"/>
      <c r="AJ47" s="3"/>
      <c r="AK47" s="3"/>
    </row>
    <row r="48" spans="1:37" ht="15" customHeight="1">
      <c r="A48" s="16"/>
      <c r="B48" s="39">
        <f>IF(B43="","",IF(H47="","",B43-Z43))</f>
        <v>24500</v>
      </c>
      <c r="C48" s="40"/>
      <c r="D48" s="40"/>
      <c r="E48" s="40"/>
      <c r="F48" s="40"/>
      <c r="G48" s="41"/>
      <c r="H48" s="42" t="s">
        <v>4</v>
      </c>
      <c r="I48" s="43"/>
      <c r="J48" s="43"/>
      <c r="K48" s="43"/>
      <c r="L48" s="43"/>
      <c r="M48" s="44"/>
      <c r="N48" s="33"/>
      <c r="O48" s="34"/>
      <c r="P48" s="34"/>
      <c r="Q48" s="34"/>
      <c r="R48" s="34"/>
      <c r="S48" s="35"/>
      <c r="T48" s="23"/>
      <c r="U48" s="23"/>
      <c r="V48" s="23"/>
      <c r="W48" s="23"/>
      <c r="X48" s="23"/>
      <c r="Y48" s="23"/>
      <c r="Z48" s="23"/>
      <c r="AA48" s="23"/>
      <c r="AB48" s="23"/>
      <c r="AC48" s="23"/>
      <c r="AD48" s="23"/>
      <c r="AE48" s="23"/>
      <c r="AF48" s="23"/>
      <c r="AG48" s="23"/>
      <c r="AH48" s="23"/>
      <c r="AI48" s="22"/>
      <c r="AJ48" s="3"/>
      <c r="AK48" s="3"/>
    </row>
    <row r="49" spans="1:37" ht="15" customHeight="1">
      <c r="A49" s="16"/>
      <c r="B49" s="45">
        <f>IF(B43="","",IF(H47="","",B47+B48))</f>
        <v>41920</v>
      </c>
      <c r="C49" s="46"/>
      <c r="D49" s="46"/>
      <c r="E49" s="46"/>
      <c r="F49" s="46"/>
      <c r="G49" s="47"/>
      <c r="H49" s="48" t="s">
        <v>5</v>
      </c>
      <c r="I49" s="49"/>
      <c r="J49" s="49"/>
      <c r="K49" s="49"/>
      <c r="L49" s="49"/>
      <c r="M49" s="50"/>
      <c r="N49" s="36"/>
      <c r="O49" s="37"/>
      <c r="P49" s="37"/>
      <c r="Q49" s="37"/>
      <c r="R49" s="37"/>
      <c r="S49" s="38"/>
      <c r="T49" s="23"/>
      <c r="U49" s="23"/>
      <c r="V49" s="23"/>
      <c r="W49" s="23"/>
      <c r="X49" s="23"/>
      <c r="Y49" s="23"/>
      <c r="Z49" s="23"/>
      <c r="AA49" s="23"/>
      <c r="AB49" s="23"/>
      <c r="AC49" s="23"/>
      <c r="AD49" s="23"/>
      <c r="AE49" s="23"/>
      <c r="AF49" s="23"/>
      <c r="AG49" s="23"/>
      <c r="AH49" s="23"/>
      <c r="AI49" s="22"/>
      <c r="AJ49" s="3"/>
      <c r="AK49" s="3"/>
    </row>
    <row r="50" spans="1:37" ht="15" customHeight="1">
      <c r="A50" s="10"/>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12"/>
      <c r="AJ50" s="3"/>
      <c r="AK50" s="3"/>
    </row>
    <row r="51" spans="1:35" ht="38.25" customHeight="1">
      <c r="A51" s="69"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1"/>
    </row>
    <row r="52" spans="1:35" ht="24"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1"/>
    </row>
    <row r="53" spans="1:37" ht="14.25" customHeight="1">
      <c r="A53" s="10"/>
      <c r="B53" s="8"/>
      <c r="C53" s="8"/>
      <c r="D53" s="8"/>
      <c r="E53" s="8"/>
      <c r="F53" s="8"/>
      <c r="G53" s="8"/>
      <c r="H53" s="8"/>
      <c r="I53" s="8"/>
      <c r="J53" s="8"/>
      <c r="K53" s="8"/>
      <c r="L53" s="8"/>
      <c r="M53" s="8"/>
      <c r="N53" s="8"/>
      <c r="O53" s="8"/>
      <c r="P53" s="8"/>
      <c r="Q53" s="8"/>
      <c r="R53" s="8"/>
      <c r="S53" s="8"/>
      <c r="T53" s="8"/>
      <c r="U53" s="8"/>
      <c r="V53" s="6"/>
      <c r="W53" s="6"/>
      <c r="X53" s="6"/>
      <c r="Y53" s="6"/>
      <c r="Z53" s="6"/>
      <c r="AA53" s="6"/>
      <c r="AB53" s="6"/>
      <c r="AC53" s="6"/>
      <c r="AD53" s="6"/>
      <c r="AE53" s="6"/>
      <c r="AF53" s="6"/>
      <c r="AG53" s="6"/>
      <c r="AH53" s="6"/>
      <c r="AI53" s="11"/>
      <c r="AJ53" s="2"/>
      <c r="AK53" s="2"/>
    </row>
    <row r="54" spans="1:40" ht="15" customHeight="1">
      <c r="A54" s="16"/>
      <c r="B54" s="72" t="s">
        <v>0</v>
      </c>
      <c r="C54" s="73"/>
      <c r="D54" s="73"/>
      <c r="E54" s="73"/>
      <c r="F54" s="73"/>
      <c r="G54" s="74"/>
      <c r="H54" s="72" t="s">
        <v>1</v>
      </c>
      <c r="I54" s="73"/>
      <c r="J54" s="73"/>
      <c r="K54" s="73"/>
      <c r="L54" s="73"/>
      <c r="M54" s="74"/>
      <c r="N54" s="75" t="s">
        <v>10</v>
      </c>
      <c r="O54" s="76"/>
      <c r="P54" s="76"/>
      <c r="Q54" s="76"/>
      <c r="R54" s="76"/>
      <c r="S54" s="77"/>
      <c r="T54" s="66" t="s">
        <v>2</v>
      </c>
      <c r="U54" s="67"/>
      <c r="V54" s="67"/>
      <c r="W54" s="67"/>
      <c r="X54" s="67"/>
      <c r="Y54" s="68"/>
      <c r="Z54" s="66" t="s">
        <v>3</v>
      </c>
      <c r="AA54" s="67"/>
      <c r="AB54" s="67"/>
      <c r="AC54" s="67"/>
      <c r="AD54" s="67"/>
      <c r="AE54" s="68"/>
      <c r="AF54" s="17"/>
      <c r="AG54" s="17"/>
      <c r="AH54" s="17"/>
      <c r="AI54" s="18"/>
      <c r="AJ54" s="1"/>
      <c r="AK54" s="1"/>
      <c r="AL54" s="3"/>
      <c r="AM54" s="3"/>
      <c r="AN54" s="3"/>
    </row>
    <row r="55" spans="1:38" ht="18" customHeight="1">
      <c r="A55" s="16"/>
      <c r="B55" s="51">
        <v>280000</v>
      </c>
      <c r="C55" s="52"/>
      <c r="D55" s="52"/>
      <c r="E55" s="52"/>
      <c r="F55" s="52"/>
      <c r="G55" s="53"/>
      <c r="H55" s="51">
        <v>200000</v>
      </c>
      <c r="I55" s="52"/>
      <c r="J55" s="52"/>
      <c r="K55" s="52"/>
      <c r="L55" s="52"/>
      <c r="M55" s="53"/>
      <c r="N55" s="51">
        <v>120000</v>
      </c>
      <c r="O55" s="52"/>
      <c r="P55" s="52"/>
      <c r="Q55" s="52"/>
      <c r="R55" s="52"/>
      <c r="S55" s="53"/>
      <c r="T55" s="57">
        <f>IF(B55="","",200000-N55)</f>
        <v>80000</v>
      </c>
      <c r="U55" s="58"/>
      <c r="V55" s="58"/>
      <c r="W55" s="58"/>
      <c r="X55" s="58"/>
      <c r="Y55" s="59"/>
      <c r="Z55" s="57">
        <f>IF(B55="","",MIN(T55,H55))</f>
        <v>80000</v>
      </c>
      <c r="AA55" s="58"/>
      <c r="AB55" s="58"/>
      <c r="AC55" s="58"/>
      <c r="AD55" s="58"/>
      <c r="AE55" s="59"/>
      <c r="AF55" s="17"/>
      <c r="AG55" s="17"/>
      <c r="AH55" s="17"/>
      <c r="AI55" s="18"/>
      <c r="AJ55" s="3"/>
      <c r="AK55" s="3"/>
      <c r="AL55" s="3"/>
    </row>
    <row r="56" spans="1:38" ht="18" customHeight="1">
      <c r="A56" s="16"/>
      <c r="B56" s="54"/>
      <c r="C56" s="55"/>
      <c r="D56" s="55"/>
      <c r="E56" s="55"/>
      <c r="F56" s="55"/>
      <c r="G56" s="56"/>
      <c r="H56" s="54"/>
      <c r="I56" s="55"/>
      <c r="J56" s="55"/>
      <c r="K56" s="55"/>
      <c r="L56" s="55"/>
      <c r="M56" s="56"/>
      <c r="N56" s="54"/>
      <c r="O56" s="55"/>
      <c r="P56" s="55"/>
      <c r="Q56" s="55"/>
      <c r="R56" s="55"/>
      <c r="S56" s="56"/>
      <c r="T56" s="60"/>
      <c r="U56" s="61"/>
      <c r="V56" s="61"/>
      <c r="W56" s="61"/>
      <c r="X56" s="61"/>
      <c r="Y56" s="62"/>
      <c r="Z56" s="60"/>
      <c r="AA56" s="61"/>
      <c r="AB56" s="61"/>
      <c r="AC56" s="61"/>
      <c r="AD56" s="61"/>
      <c r="AE56" s="62"/>
      <c r="AF56" s="17"/>
      <c r="AG56" s="17"/>
      <c r="AH56" s="17"/>
      <c r="AI56" s="18"/>
      <c r="AJ56" s="3"/>
      <c r="AK56" s="3"/>
      <c r="AL56" s="3"/>
    </row>
    <row r="57" spans="1:38" ht="7.5" customHeight="1" hidden="1">
      <c r="A57" s="16"/>
      <c r="B57" s="19"/>
      <c r="C57" s="19"/>
      <c r="D57" s="19"/>
      <c r="E57" s="19"/>
      <c r="F57" s="19"/>
      <c r="G57" s="19"/>
      <c r="H57" s="20"/>
      <c r="I57" s="20"/>
      <c r="J57" s="20"/>
      <c r="K57" s="20"/>
      <c r="L57" s="20"/>
      <c r="M57" s="20"/>
      <c r="N57" s="20"/>
      <c r="O57" s="20"/>
      <c r="P57" s="21"/>
      <c r="Q57" s="21"/>
      <c r="R57" s="21"/>
      <c r="S57" s="21"/>
      <c r="T57" s="21"/>
      <c r="U57" s="21"/>
      <c r="V57" s="21"/>
      <c r="W57" s="21"/>
      <c r="X57" s="21"/>
      <c r="Y57" s="21"/>
      <c r="Z57" s="17"/>
      <c r="AA57" s="17"/>
      <c r="AB57" s="17"/>
      <c r="AC57" s="17"/>
      <c r="AD57" s="17"/>
      <c r="AE57" s="17"/>
      <c r="AF57" s="17"/>
      <c r="AG57" s="17"/>
      <c r="AH57" s="17"/>
      <c r="AI57" s="18"/>
      <c r="AJ57" s="3"/>
      <c r="AK57" s="3"/>
      <c r="AL57" s="3"/>
    </row>
    <row r="58" spans="1:37" ht="15" customHeight="1">
      <c r="A58" s="16"/>
      <c r="B58" s="63" t="s">
        <v>6</v>
      </c>
      <c r="C58" s="64"/>
      <c r="D58" s="64"/>
      <c r="E58" s="64"/>
      <c r="F58" s="64"/>
      <c r="G58" s="64"/>
      <c r="H58" s="64"/>
      <c r="I58" s="64"/>
      <c r="J58" s="64"/>
      <c r="K58" s="64"/>
      <c r="L58" s="64"/>
      <c r="M58" s="65"/>
      <c r="N58" s="66" t="s">
        <v>7</v>
      </c>
      <c r="O58" s="67"/>
      <c r="P58" s="67"/>
      <c r="Q58" s="67"/>
      <c r="R58" s="67"/>
      <c r="S58" s="68"/>
      <c r="T58" s="20"/>
      <c r="U58" s="20"/>
      <c r="V58" s="20"/>
      <c r="W58" s="20"/>
      <c r="X58" s="20"/>
      <c r="Y58" s="20"/>
      <c r="Z58" s="20"/>
      <c r="AA58" s="20"/>
      <c r="AB58" s="20"/>
      <c r="AC58" s="20"/>
      <c r="AD58" s="20"/>
      <c r="AE58" s="20"/>
      <c r="AF58" s="20"/>
      <c r="AG58" s="20"/>
      <c r="AH58" s="20"/>
      <c r="AI58" s="22"/>
      <c r="AJ58" s="3"/>
      <c r="AK58" s="3"/>
    </row>
    <row r="59" spans="1:37" ht="15" customHeight="1">
      <c r="A59" s="16"/>
      <c r="B59" s="24">
        <f>IF(B55="","",IF(H59="","",Z55-N59))</f>
        <v>16000</v>
      </c>
      <c r="C59" s="25"/>
      <c r="D59" s="25"/>
      <c r="E59" s="25"/>
      <c r="F59" s="25"/>
      <c r="G59" s="26"/>
      <c r="H59" s="27" t="s">
        <v>9</v>
      </c>
      <c r="I59" s="28"/>
      <c r="J59" s="28"/>
      <c r="K59" s="28"/>
      <c r="L59" s="28"/>
      <c r="M59" s="29"/>
      <c r="N59" s="30">
        <f>IF(B55="","",IF(H59="１割",ROUNDDOWN(Z55*0.9,0),IF(H59="２割",ROUNDDOWN(Z55*0.8,0),IF(H59="３割",ROUNDDOWN(Z55*0.7,0),"負担割合を入力してください。"))))</f>
        <v>64000</v>
      </c>
      <c r="O59" s="31"/>
      <c r="P59" s="31"/>
      <c r="Q59" s="31"/>
      <c r="R59" s="31"/>
      <c r="S59" s="32"/>
      <c r="T59" s="23"/>
      <c r="U59" s="23"/>
      <c r="V59" s="23"/>
      <c r="W59" s="23"/>
      <c r="X59" s="23"/>
      <c r="Y59" s="23"/>
      <c r="Z59" s="23"/>
      <c r="AA59" s="23"/>
      <c r="AB59" s="23"/>
      <c r="AC59" s="23"/>
      <c r="AD59" s="23"/>
      <c r="AE59" s="23"/>
      <c r="AF59" s="23"/>
      <c r="AG59" s="23"/>
      <c r="AH59" s="23"/>
      <c r="AI59" s="22"/>
      <c r="AJ59" s="3"/>
      <c r="AK59" s="3"/>
    </row>
    <row r="60" spans="1:37" ht="15" customHeight="1">
      <c r="A60" s="16"/>
      <c r="B60" s="39">
        <f>IF(B55="","",IF(H59="","",B55-Z55))</f>
        <v>200000</v>
      </c>
      <c r="C60" s="40"/>
      <c r="D60" s="40"/>
      <c r="E60" s="40"/>
      <c r="F60" s="40"/>
      <c r="G60" s="41"/>
      <c r="H60" s="42" t="s">
        <v>4</v>
      </c>
      <c r="I60" s="43"/>
      <c r="J60" s="43"/>
      <c r="K60" s="43"/>
      <c r="L60" s="43"/>
      <c r="M60" s="44"/>
      <c r="N60" s="33"/>
      <c r="O60" s="34"/>
      <c r="P60" s="34"/>
      <c r="Q60" s="34"/>
      <c r="R60" s="34"/>
      <c r="S60" s="35"/>
      <c r="T60" s="23"/>
      <c r="U60" s="23"/>
      <c r="V60" s="23"/>
      <c r="W60" s="23"/>
      <c r="X60" s="23"/>
      <c r="Y60" s="23"/>
      <c r="Z60" s="23"/>
      <c r="AA60" s="23"/>
      <c r="AB60" s="23"/>
      <c r="AC60" s="23"/>
      <c r="AD60" s="23"/>
      <c r="AE60" s="23"/>
      <c r="AF60" s="23"/>
      <c r="AG60" s="23"/>
      <c r="AH60" s="23"/>
      <c r="AI60" s="22"/>
      <c r="AJ60" s="3"/>
      <c r="AK60" s="3"/>
    </row>
    <row r="61" spans="1:37" ht="15" customHeight="1">
      <c r="A61" s="16"/>
      <c r="B61" s="45">
        <f>IF(B55="","",IF(H59="","",B59+B60))</f>
        <v>216000</v>
      </c>
      <c r="C61" s="46"/>
      <c r="D61" s="46"/>
      <c r="E61" s="46"/>
      <c r="F61" s="46"/>
      <c r="G61" s="47"/>
      <c r="H61" s="48" t="s">
        <v>5</v>
      </c>
      <c r="I61" s="49"/>
      <c r="J61" s="49"/>
      <c r="K61" s="49"/>
      <c r="L61" s="49"/>
      <c r="M61" s="50"/>
      <c r="N61" s="36"/>
      <c r="O61" s="37"/>
      <c r="P61" s="37"/>
      <c r="Q61" s="37"/>
      <c r="R61" s="37"/>
      <c r="S61" s="38"/>
      <c r="T61" s="23"/>
      <c r="U61" s="23"/>
      <c r="V61" s="23"/>
      <c r="W61" s="23"/>
      <c r="X61" s="23"/>
      <c r="Y61" s="23"/>
      <c r="Z61" s="23"/>
      <c r="AA61" s="23"/>
      <c r="AB61" s="23"/>
      <c r="AC61" s="23"/>
      <c r="AD61" s="23"/>
      <c r="AE61" s="23"/>
      <c r="AF61" s="23"/>
      <c r="AG61" s="23"/>
      <c r="AH61" s="23"/>
      <c r="AI61" s="22"/>
      <c r="AJ61" s="3"/>
      <c r="AK61" s="3"/>
    </row>
    <row r="62" spans="1:35" ht="12.75" thickBot="1">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5"/>
    </row>
  </sheetData>
  <sheetProtection/>
  <mergeCells count="63">
    <mergeCell ref="A1:AI11"/>
    <mergeCell ref="A12:AI12"/>
    <mergeCell ref="B14:G14"/>
    <mergeCell ref="H14:M14"/>
    <mergeCell ref="N14:S14"/>
    <mergeCell ref="T14:Y14"/>
    <mergeCell ref="Z14:AE14"/>
    <mergeCell ref="B15:G16"/>
    <mergeCell ref="H15:M16"/>
    <mergeCell ref="N15:S16"/>
    <mergeCell ref="T15:Y16"/>
    <mergeCell ref="Z15:AE16"/>
    <mergeCell ref="B18:M18"/>
    <mergeCell ref="N18:S18"/>
    <mergeCell ref="B19:G19"/>
    <mergeCell ref="H19:M19"/>
    <mergeCell ref="N19:S21"/>
    <mergeCell ref="B20:G20"/>
    <mergeCell ref="H20:M20"/>
    <mergeCell ref="B21:G21"/>
    <mergeCell ref="H21:M21"/>
    <mergeCell ref="A24:AI37"/>
    <mergeCell ref="A38:AI38"/>
    <mergeCell ref="A39:AI40"/>
    <mergeCell ref="B42:G42"/>
    <mergeCell ref="H42:M42"/>
    <mergeCell ref="N42:S42"/>
    <mergeCell ref="T42:Y42"/>
    <mergeCell ref="Z42:AE42"/>
    <mergeCell ref="B43:G44"/>
    <mergeCell ref="H43:M44"/>
    <mergeCell ref="N43:S44"/>
    <mergeCell ref="T43:Y44"/>
    <mergeCell ref="Z43:AE44"/>
    <mergeCell ref="B46:M46"/>
    <mergeCell ref="N46:S46"/>
    <mergeCell ref="B47:G47"/>
    <mergeCell ref="H47:M47"/>
    <mergeCell ref="N47:S49"/>
    <mergeCell ref="B48:G48"/>
    <mergeCell ref="H48:M48"/>
    <mergeCell ref="B49:G49"/>
    <mergeCell ref="H49:M49"/>
    <mergeCell ref="A51:AI52"/>
    <mergeCell ref="B54:G54"/>
    <mergeCell ref="H54:M54"/>
    <mergeCell ref="N54:S54"/>
    <mergeCell ref="T54:Y54"/>
    <mergeCell ref="Z54:AE54"/>
    <mergeCell ref="B55:G56"/>
    <mergeCell ref="H55:M56"/>
    <mergeCell ref="N55:S56"/>
    <mergeCell ref="T55:Y56"/>
    <mergeCell ref="Z55:AE56"/>
    <mergeCell ref="B58:M58"/>
    <mergeCell ref="N58:S58"/>
    <mergeCell ref="B59:G59"/>
    <mergeCell ref="H59:M59"/>
    <mergeCell ref="N59:S61"/>
    <mergeCell ref="B60:G60"/>
    <mergeCell ref="H60:M60"/>
    <mergeCell ref="B61:G61"/>
    <mergeCell ref="H61:M61"/>
  </mergeCells>
  <dataValidations count="2">
    <dataValidation type="whole" operator="lessThanOrEqual" allowBlank="1" showInputMessage="1" showErrorMessage="1" sqref="H15:S16">
      <formula1>200000</formula1>
    </dataValidation>
    <dataValidation type="list" allowBlank="1" showInputMessage="1" showErrorMessage="1" sqref="H19:M19 H47:M47 H59:M59">
      <formula1>"１割,２割,３割"</formula1>
    </dataValidation>
  </dataValidations>
  <printOptions/>
  <pageMargins left="0" right="0" top="0.3937007874015748" bottom="0" header="0" footer="0"/>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AI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今井潤</dc:creator>
  <cp:keywords/>
  <dc:description/>
  <cp:lastModifiedBy>井内菜美</cp:lastModifiedBy>
  <cp:lastPrinted>2018-04-20T05:00:22Z</cp:lastPrinted>
  <dcterms:created xsi:type="dcterms:W3CDTF">2016-02-01T03:30:04Z</dcterms:created>
  <dcterms:modified xsi:type="dcterms:W3CDTF">2018-08-07T05:59:16Z</dcterms:modified>
  <cp:category/>
  <cp:version/>
  <cp:contentType/>
  <cp:contentStatus/>
</cp:coreProperties>
</file>