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2204\デスクトップ\サービス提供体制強化加算積算表0711\3 （介護予防）認知症対応型通所介護\"/>
    </mc:Choice>
  </mc:AlternateContent>
  <bookViews>
    <workbookView xWindow="0" yWindow="0" windowWidth="19200" windowHeight="11370" tabRatio="877" activeTab="1"/>
  </bookViews>
  <sheets>
    <sheet name="記入例" sheetId="6" r:id="rId1"/>
    <sheet name="（介護予防）認知症対応型通所介護" sheetId="3" r:id="rId2"/>
    <sheet name="（介護予防）認知症対応型通所介護 6月用" sheetId="7" r:id="rId3"/>
    <sheet name="（介護予防）認知症対応型通所介護 3月用" sheetId="8" r:id="rId4"/>
    <sheet name="勤務すべき時間数" sheetId="4" r:id="rId5"/>
    <sheet name="Sheet1"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0" i="8" l="1"/>
  <c r="J65" i="8"/>
  <c r="J60" i="8"/>
  <c r="J55" i="8"/>
  <c r="J50" i="8"/>
  <c r="D82" i="8"/>
  <c r="D81" i="8"/>
  <c r="D78" i="8"/>
  <c r="D75" i="8"/>
  <c r="D74" i="8"/>
  <c r="I39" i="8"/>
  <c r="G39" i="8"/>
  <c r="E39" i="8"/>
  <c r="I38" i="8"/>
  <c r="G38" i="8"/>
  <c r="E38" i="8"/>
  <c r="I37" i="8"/>
  <c r="G37" i="8"/>
  <c r="E37" i="8"/>
  <c r="I36" i="8"/>
  <c r="G36" i="8"/>
  <c r="E36" i="8"/>
  <c r="I35" i="8"/>
  <c r="G35" i="8"/>
  <c r="E35" i="8"/>
  <c r="I34" i="8"/>
  <c r="G34" i="8"/>
  <c r="E34" i="8"/>
  <c r="I33" i="8"/>
  <c r="G33" i="8"/>
  <c r="E33" i="8"/>
  <c r="I32" i="8"/>
  <c r="G32" i="8"/>
  <c r="E32" i="8"/>
  <c r="I31" i="8"/>
  <c r="G31" i="8"/>
  <c r="E31" i="8"/>
  <c r="I30" i="8"/>
  <c r="G30" i="8"/>
  <c r="E30" i="8"/>
  <c r="I29" i="8"/>
  <c r="G29" i="8"/>
  <c r="E29" i="8"/>
  <c r="I28" i="8"/>
  <c r="G28" i="8"/>
  <c r="E28" i="8"/>
  <c r="I27" i="8"/>
  <c r="G27" i="8"/>
  <c r="E27" i="8"/>
  <c r="I26" i="8"/>
  <c r="G26" i="8"/>
  <c r="E26" i="8"/>
  <c r="I25" i="8"/>
  <c r="G25" i="8"/>
  <c r="E25" i="8"/>
  <c r="I24" i="8"/>
  <c r="G24" i="8"/>
  <c r="E24" i="8"/>
  <c r="I23" i="8"/>
  <c r="G23" i="8"/>
  <c r="E23" i="8"/>
  <c r="I22" i="8"/>
  <c r="G22" i="8"/>
  <c r="E22" i="8"/>
  <c r="I21" i="8"/>
  <c r="G21" i="8"/>
  <c r="E21" i="8"/>
  <c r="I20" i="8"/>
  <c r="G20" i="8"/>
  <c r="E20" i="8"/>
  <c r="I19" i="8"/>
  <c r="G19" i="8"/>
  <c r="E19" i="8"/>
  <c r="I18" i="8"/>
  <c r="G18" i="8"/>
  <c r="E18" i="8"/>
  <c r="I17" i="8"/>
  <c r="G17" i="8"/>
  <c r="E17" i="8"/>
  <c r="I16" i="8"/>
  <c r="G16" i="8"/>
  <c r="E16" i="8"/>
  <c r="I15" i="8"/>
  <c r="G15" i="8"/>
  <c r="E15" i="8"/>
  <c r="I14" i="8"/>
  <c r="G14" i="8"/>
  <c r="E14" i="8"/>
  <c r="I13" i="8"/>
  <c r="G13" i="8"/>
  <c r="E13" i="8"/>
  <c r="I12" i="8"/>
  <c r="G12" i="8"/>
  <c r="E12" i="8"/>
  <c r="I11" i="8"/>
  <c r="H49" i="8" s="1"/>
  <c r="G11" i="8"/>
  <c r="E11" i="8"/>
  <c r="I10" i="8"/>
  <c r="H63" i="8" s="1"/>
  <c r="G10" i="8"/>
  <c r="F69" i="8" s="1"/>
  <c r="E10" i="8"/>
  <c r="P70" i="7"/>
  <c r="P65" i="7"/>
  <c r="P60" i="7"/>
  <c r="P55" i="7"/>
  <c r="P50" i="7"/>
  <c r="D82" i="7"/>
  <c r="D75" i="7"/>
  <c r="D81" i="7"/>
  <c r="D78" i="7"/>
  <c r="D74" i="7"/>
  <c r="O39" i="7"/>
  <c r="M39" i="7"/>
  <c r="K39" i="7"/>
  <c r="I39" i="7"/>
  <c r="G39" i="7"/>
  <c r="E39" i="7"/>
  <c r="O38" i="7"/>
  <c r="M38" i="7"/>
  <c r="K38" i="7"/>
  <c r="I38" i="7"/>
  <c r="G38" i="7"/>
  <c r="E38" i="7"/>
  <c r="O37" i="7"/>
  <c r="M37" i="7"/>
  <c r="K37" i="7"/>
  <c r="I37" i="7"/>
  <c r="G37" i="7"/>
  <c r="E37" i="7"/>
  <c r="O36" i="7"/>
  <c r="M36" i="7"/>
  <c r="K36" i="7"/>
  <c r="I36" i="7"/>
  <c r="G36" i="7"/>
  <c r="E36" i="7"/>
  <c r="O35" i="7"/>
  <c r="M35" i="7"/>
  <c r="K35" i="7"/>
  <c r="I35" i="7"/>
  <c r="G35" i="7"/>
  <c r="E35" i="7"/>
  <c r="O34" i="7"/>
  <c r="M34" i="7"/>
  <c r="K34" i="7"/>
  <c r="I34" i="7"/>
  <c r="G34" i="7"/>
  <c r="E34" i="7"/>
  <c r="O33" i="7"/>
  <c r="M33" i="7"/>
  <c r="K33" i="7"/>
  <c r="I33" i="7"/>
  <c r="G33" i="7"/>
  <c r="E33" i="7"/>
  <c r="O32" i="7"/>
  <c r="M32" i="7"/>
  <c r="K32" i="7"/>
  <c r="I32" i="7"/>
  <c r="G32" i="7"/>
  <c r="E32" i="7"/>
  <c r="O31" i="7"/>
  <c r="M31" i="7"/>
  <c r="K31" i="7"/>
  <c r="I31" i="7"/>
  <c r="G31" i="7"/>
  <c r="E31" i="7"/>
  <c r="O30" i="7"/>
  <c r="M30" i="7"/>
  <c r="K30" i="7"/>
  <c r="I30" i="7"/>
  <c r="G30" i="7"/>
  <c r="E30" i="7"/>
  <c r="O29" i="7"/>
  <c r="M29" i="7"/>
  <c r="K29" i="7"/>
  <c r="I29" i="7"/>
  <c r="G29" i="7"/>
  <c r="E29" i="7"/>
  <c r="O28" i="7"/>
  <c r="M28" i="7"/>
  <c r="K28" i="7"/>
  <c r="I28" i="7"/>
  <c r="G28" i="7"/>
  <c r="E28" i="7"/>
  <c r="O27" i="7"/>
  <c r="M27" i="7"/>
  <c r="K27" i="7"/>
  <c r="I27" i="7"/>
  <c r="G27" i="7"/>
  <c r="E27" i="7"/>
  <c r="O26" i="7"/>
  <c r="M26" i="7"/>
  <c r="K26" i="7"/>
  <c r="I26" i="7"/>
  <c r="G26" i="7"/>
  <c r="E26" i="7"/>
  <c r="O25" i="7"/>
  <c r="M25" i="7"/>
  <c r="K25" i="7"/>
  <c r="I25" i="7"/>
  <c r="G25" i="7"/>
  <c r="E25" i="7"/>
  <c r="O24" i="7"/>
  <c r="M24" i="7"/>
  <c r="K24" i="7"/>
  <c r="I24" i="7"/>
  <c r="G24" i="7"/>
  <c r="E24" i="7"/>
  <c r="O23" i="7"/>
  <c r="M23" i="7"/>
  <c r="K23" i="7"/>
  <c r="I23" i="7"/>
  <c r="G23" i="7"/>
  <c r="E23" i="7"/>
  <c r="O22" i="7"/>
  <c r="M22" i="7"/>
  <c r="K22" i="7"/>
  <c r="I22" i="7"/>
  <c r="G22" i="7"/>
  <c r="E22" i="7"/>
  <c r="O21" i="7"/>
  <c r="M21" i="7"/>
  <c r="K21" i="7"/>
  <c r="I21" i="7"/>
  <c r="G21" i="7"/>
  <c r="E21" i="7"/>
  <c r="O20" i="7"/>
  <c r="M20" i="7"/>
  <c r="K20" i="7"/>
  <c r="I20" i="7"/>
  <c r="G20" i="7"/>
  <c r="E20" i="7"/>
  <c r="O19" i="7"/>
  <c r="M19" i="7"/>
  <c r="K19" i="7"/>
  <c r="I19" i="7"/>
  <c r="G19" i="7"/>
  <c r="E19" i="7"/>
  <c r="O18" i="7"/>
  <c r="M18" i="7"/>
  <c r="K18" i="7"/>
  <c r="I18" i="7"/>
  <c r="G18" i="7"/>
  <c r="E18" i="7"/>
  <c r="O17" i="7"/>
  <c r="M17" i="7"/>
  <c r="K17" i="7"/>
  <c r="I17" i="7"/>
  <c r="G17" i="7"/>
  <c r="E17" i="7"/>
  <c r="O16" i="7"/>
  <c r="M16" i="7"/>
  <c r="K16" i="7"/>
  <c r="I16" i="7"/>
  <c r="G16" i="7"/>
  <c r="E16" i="7"/>
  <c r="O15" i="7"/>
  <c r="M15" i="7"/>
  <c r="K15" i="7"/>
  <c r="I15" i="7"/>
  <c r="G15" i="7"/>
  <c r="E15" i="7"/>
  <c r="O14" i="7"/>
  <c r="M14" i="7"/>
  <c r="K14" i="7"/>
  <c r="I14" i="7"/>
  <c r="G14" i="7"/>
  <c r="E14" i="7"/>
  <c r="O13" i="7"/>
  <c r="M13" i="7"/>
  <c r="L69" i="7" s="1"/>
  <c r="K13" i="7"/>
  <c r="I13" i="7"/>
  <c r="G13" i="7"/>
  <c r="E13" i="7"/>
  <c r="O12" i="7"/>
  <c r="M12" i="7"/>
  <c r="K12" i="7"/>
  <c r="J68" i="7" s="1"/>
  <c r="I12" i="7"/>
  <c r="G12" i="7"/>
  <c r="E12" i="7"/>
  <c r="O11" i="7"/>
  <c r="N53" i="7" s="1"/>
  <c r="M11" i="7"/>
  <c r="K11" i="7"/>
  <c r="I11" i="7"/>
  <c r="G11" i="7"/>
  <c r="E11" i="7"/>
  <c r="O10" i="7"/>
  <c r="M10" i="7"/>
  <c r="K10" i="7"/>
  <c r="J69" i="7" s="1"/>
  <c r="I10" i="7"/>
  <c r="H68" i="7" s="1"/>
  <c r="G10" i="7"/>
  <c r="E10" i="7"/>
  <c r="F53" i="8" l="1"/>
  <c r="F64" i="8"/>
  <c r="D64" i="8"/>
  <c r="F48" i="8"/>
  <c r="H53" i="8"/>
  <c r="D54" i="8"/>
  <c r="F59" i="8"/>
  <c r="D63" i="8"/>
  <c r="D65" i="8" s="1"/>
  <c r="H64" i="8"/>
  <c r="H65" i="8" s="1"/>
  <c r="F68" i="8"/>
  <c r="F70" i="8" s="1"/>
  <c r="H58" i="8"/>
  <c r="D59" i="8"/>
  <c r="H69" i="8"/>
  <c r="H48" i="8"/>
  <c r="H50" i="8" s="1"/>
  <c r="D49" i="8"/>
  <c r="F54" i="8"/>
  <c r="F55" i="8" s="1"/>
  <c r="D58" i="8"/>
  <c r="H59" i="8"/>
  <c r="F63" i="8"/>
  <c r="F65" i="8" s="1"/>
  <c r="H68" i="8"/>
  <c r="H70" i="8" s="1"/>
  <c r="D69" i="8"/>
  <c r="D48" i="8"/>
  <c r="D50" i="8" s="1"/>
  <c r="D68" i="8"/>
  <c r="D70" i="8" s="1"/>
  <c r="F49" i="8"/>
  <c r="D53" i="8"/>
  <c r="D55" i="8" s="1"/>
  <c r="H54" i="8"/>
  <c r="F58" i="8"/>
  <c r="F60" i="8" s="1"/>
  <c r="D69" i="7"/>
  <c r="J70" i="7"/>
  <c r="D63" i="7"/>
  <c r="H64" i="7"/>
  <c r="L63" i="7"/>
  <c r="F64" i="7"/>
  <c r="N64" i="7"/>
  <c r="L49" i="7"/>
  <c r="F53" i="7"/>
  <c r="J58" i="7"/>
  <c r="N63" i="7"/>
  <c r="N65" i="7" s="1"/>
  <c r="D48" i="7"/>
  <c r="L48" i="7"/>
  <c r="F49" i="7"/>
  <c r="N49" i="7"/>
  <c r="H53" i="7"/>
  <c r="J54" i="7"/>
  <c r="D58" i="7"/>
  <c r="L58" i="7"/>
  <c r="F59" i="7"/>
  <c r="N59" i="7"/>
  <c r="H63" i="7"/>
  <c r="J64" i="7"/>
  <c r="D68" i="7"/>
  <c r="D70" i="7" s="1"/>
  <c r="L68" i="7"/>
  <c r="L70" i="7" s="1"/>
  <c r="F69" i="7"/>
  <c r="N69" i="7"/>
  <c r="J48" i="7"/>
  <c r="D49" i="7"/>
  <c r="H54" i="7"/>
  <c r="L59" i="7"/>
  <c r="F48" i="7"/>
  <c r="F50" i="7" s="1"/>
  <c r="N48" i="7"/>
  <c r="N50" i="7" s="1"/>
  <c r="H49" i="7"/>
  <c r="J53" i="7"/>
  <c r="J55" i="7" s="1"/>
  <c r="D54" i="7"/>
  <c r="L54" i="7"/>
  <c r="F58" i="7"/>
  <c r="N58" i="7"/>
  <c r="N60" i="7" s="1"/>
  <c r="H59" i="7"/>
  <c r="J63" i="7"/>
  <c r="J65" i="7" s="1"/>
  <c r="D64" i="7"/>
  <c r="D65" i="7" s="1"/>
  <c r="L64" i="7"/>
  <c r="L65" i="7" s="1"/>
  <c r="F68" i="7"/>
  <c r="F70" i="7" s="1"/>
  <c r="N68" i="7"/>
  <c r="N70" i="7" s="1"/>
  <c r="H69" i="7"/>
  <c r="H70" i="7" s="1"/>
  <c r="D59" i="7"/>
  <c r="F63" i="7"/>
  <c r="F65" i="7" s="1"/>
  <c r="H48" i="7"/>
  <c r="J49" i="7"/>
  <c r="D53" i="7"/>
  <c r="L53" i="7"/>
  <c r="L55" i="7" s="1"/>
  <c r="F54" i="7"/>
  <c r="N54" i="7"/>
  <c r="N55" i="7" s="1"/>
  <c r="H58" i="7"/>
  <c r="J59" i="7"/>
  <c r="P80" i="6"/>
  <c r="D77" i="6"/>
  <c r="P74" i="6"/>
  <c r="D74" i="6"/>
  <c r="D49" i="6"/>
  <c r="X48" i="6"/>
  <c r="D48" i="6"/>
  <c r="Y39" i="6"/>
  <c r="W39" i="6"/>
  <c r="U39" i="6"/>
  <c r="S39" i="6"/>
  <c r="Q39" i="6"/>
  <c r="O39" i="6"/>
  <c r="M39" i="6"/>
  <c r="K39" i="6"/>
  <c r="I39" i="6"/>
  <c r="G39" i="6"/>
  <c r="E39" i="6"/>
  <c r="Y38" i="6"/>
  <c r="W38" i="6"/>
  <c r="U38" i="6"/>
  <c r="S38" i="6"/>
  <c r="Q38" i="6"/>
  <c r="O38" i="6"/>
  <c r="M38" i="6"/>
  <c r="K38" i="6"/>
  <c r="I38" i="6"/>
  <c r="G38" i="6"/>
  <c r="E38" i="6"/>
  <c r="Y37" i="6"/>
  <c r="W37" i="6"/>
  <c r="U37" i="6"/>
  <c r="S37" i="6"/>
  <c r="Q37" i="6"/>
  <c r="O37" i="6"/>
  <c r="M37" i="6"/>
  <c r="K37" i="6"/>
  <c r="I37" i="6"/>
  <c r="G37" i="6"/>
  <c r="E37" i="6"/>
  <c r="Y36" i="6"/>
  <c r="W36" i="6"/>
  <c r="U36" i="6"/>
  <c r="S36" i="6"/>
  <c r="Q36" i="6"/>
  <c r="O36" i="6"/>
  <c r="M36" i="6"/>
  <c r="K36" i="6"/>
  <c r="I36" i="6"/>
  <c r="G36" i="6"/>
  <c r="E36" i="6"/>
  <c r="Y35" i="6"/>
  <c r="W35" i="6"/>
  <c r="U35" i="6"/>
  <c r="S35" i="6"/>
  <c r="Q35" i="6"/>
  <c r="O35" i="6"/>
  <c r="M35" i="6"/>
  <c r="K35" i="6"/>
  <c r="I35" i="6"/>
  <c r="G35" i="6"/>
  <c r="E35" i="6"/>
  <c r="Y34" i="6"/>
  <c r="W34" i="6"/>
  <c r="U34" i="6"/>
  <c r="S34" i="6"/>
  <c r="Q34" i="6"/>
  <c r="O34" i="6"/>
  <c r="M34" i="6"/>
  <c r="K34" i="6"/>
  <c r="I34" i="6"/>
  <c r="G34" i="6"/>
  <c r="E34" i="6"/>
  <c r="Y33" i="6"/>
  <c r="W33" i="6"/>
  <c r="U33" i="6"/>
  <c r="S33" i="6"/>
  <c r="Q33" i="6"/>
  <c r="O33" i="6"/>
  <c r="M33" i="6"/>
  <c r="K33" i="6"/>
  <c r="I33" i="6"/>
  <c r="G33" i="6"/>
  <c r="E33" i="6"/>
  <c r="Y32" i="6"/>
  <c r="W32" i="6"/>
  <c r="U32" i="6"/>
  <c r="S32" i="6"/>
  <c r="Q32" i="6"/>
  <c r="O32" i="6"/>
  <c r="M32" i="6"/>
  <c r="K32" i="6"/>
  <c r="I32" i="6"/>
  <c r="G32" i="6"/>
  <c r="E32" i="6"/>
  <c r="Y31" i="6"/>
  <c r="W31" i="6"/>
  <c r="U31" i="6"/>
  <c r="S31" i="6"/>
  <c r="Q31" i="6"/>
  <c r="O31" i="6"/>
  <c r="M31" i="6"/>
  <c r="K31" i="6"/>
  <c r="I31" i="6"/>
  <c r="G31" i="6"/>
  <c r="E31" i="6"/>
  <c r="Y30" i="6"/>
  <c r="W30" i="6"/>
  <c r="U30" i="6"/>
  <c r="S30" i="6"/>
  <c r="Q30" i="6"/>
  <c r="O30" i="6"/>
  <c r="M30" i="6"/>
  <c r="K30" i="6"/>
  <c r="I30" i="6"/>
  <c r="G30" i="6"/>
  <c r="E30" i="6"/>
  <c r="Y29" i="6"/>
  <c r="W29" i="6"/>
  <c r="U29" i="6"/>
  <c r="S29" i="6"/>
  <c r="Q29" i="6"/>
  <c r="O29" i="6"/>
  <c r="M29" i="6"/>
  <c r="K29" i="6"/>
  <c r="I29" i="6"/>
  <c r="G29" i="6"/>
  <c r="E29" i="6"/>
  <c r="Y28" i="6"/>
  <c r="W28" i="6"/>
  <c r="U28" i="6"/>
  <c r="S28" i="6"/>
  <c r="Q28" i="6"/>
  <c r="O28" i="6"/>
  <c r="M28" i="6"/>
  <c r="K28" i="6"/>
  <c r="I28" i="6"/>
  <c r="G28" i="6"/>
  <c r="E28" i="6"/>
  <c r="Y27" i="6"/>
  <c r="W27" i="6"/>
  <c r="U27" i="6"/>
  <c r="S27" i="6"/>
  <c r="Q27" i="6"/>
  <c r="O27" i="6"/>
  <c r="M27" i="6"/>
  <c r="K27" i="6"/>
  <c r="I27" i="6"/>
  <c r="G27" i="6"/>
  <c r="E27" i="6"/>
  <c r="Y26" i="6"/>
  <c r="W26" i="6"/>
  <c r="U26" i="6"/>
  <c r="S26" i="6"/>
  <c r="Q26" i="6"/>
  <c r="O26" i="6"/>
  <c r="M26" i="6"/>
  <c r="K26" i="6"/>
  <c r="I26" i="6"/>
  <c r="G26" i="6"/>
  <c r="E26" i="6"/>
  <c r="Y25" i="6"/>
  <c r="W25" i="6"/>
  <c r="U25" i="6"/>
  <c r="S25" i="6"/>
  <c r="Q25" i="6"/>
  <c r="O25" i="6"/>
  <c r="M25" i="6"/>
  <c r="K25" i="6"/>
  <c r="I25" i="6"/>
  <c r="G25" i="6"/>
  <c r="E25" i="6"/>
  <c r="Y24" i="6"/>
  <c r="W24" i="6"/>
  <c r="U24" i="6"/>
  <c r="S24" i="6"/>
  <c r="Q24" i="6"/>
  <c r="O24" i="6"/>
  <c r="M24" i="6"/>
  <c r="K24" i="6"/>
  <c r="I24" i="6"/>
  <c r="G24" i="6"/>
  <c r="E24" i="6"/>
  <c r="Y23" i="6"/>
  <c r="W23" i="6"/>
  <c r="U23" i="6"/>
  <c r="S23" i="6"/>
  <c r="Q23" i="6"/>
  <c r="O23" i="6"/>
  <c r="M23" i="6"/>
  <c r="K23" i="6"/>
  <c r="I23" i="6"/>
  <c r="G23" i="6"/>
  <c r="E23" i="6"/>
  <c r="Y22" i="6"/>
  <c r="W22" i="6"/>
  <c r="U22" i="6"/>
  <c r="S22" i="6"/>
  <c r="Q22" i="6"/>
  <c r="O22" i="6"/>
  <c r="M22" i="6"/>
  <c r="K22" i="6"/>
  <c r="I22" i="6"/>
  <c r="G22" i="6"/>
  <c r="E22" i="6"/>
  <c r="Y21" i="6"/>
  <c r="W21" i="6"/>
  <c r="U21" i="6"/>
  <c r="S21" i="6"/>
  <c r="Q21" i="6"/>
  <c r="O21" i="6"/>
  <c r="M21" i="6"/>
  <c r="K21" i="6"/>
  <c r="I21" i="6"/>
  <c r="G21" i="6"/>
  <c r="E21" i="6"/>
  <c r="Y20" i="6"/>
  <c r="W20" i="6"/>
  <c r="U20" i="6"/>
  <c r="S20" i="6"/>
  <c r="Q20" i="6"/>
  <c r="O20" i="6"/>
  <c r="M20" i="6"/>
  <c r="K20" i="6"/>
  <c r="I20" i="6"/>
  <c r="G20" i="6"/>
  <c r="E20" i="6"/>
  <c r="Y19" i="6"/>
  <c r="W19" i="6"/>
  <c r="U19" i="6"/>
  <c r="S19" i="6"/>
  <c r="Q19" i="6"/>
  <c r="O19" i="6"/>
  <c r="M19" i="6"/>
  <c r="K19" i="6"/>
  <c r="I19" i="6"/>
  <c r="G19" i="6"/>
  <c r="E19" i="6"/>
  <c r="Y18" i="6"/>
  <c r="W18" i="6"/>
  <c r="U18" i="6"/>
  <c r="S18" i="6"/>
  <c r="Q18" i="6"/>
  <c r="O18" i="6"/>
  <c r="M18" i="6"/>
  <c r="K18" i="6"/>
  <c r="I18" i="6"/>
  <c r="G18" i="6"/>
  <c r="F54" i="6" s="1"/>
  <c r="E18" i="6"/>
  <c r="Y17" i="6"/>
  <c r="W17" i="6"/>
  <c r="U17" i="6"/>
  <c r="S17" i="6"/>
  <c r="Q17" i="6"/>
  <c r="O17" i="6"/>
  <c r="M17" i="6"/>
  <c r="K17" i="6"/>
  <c r="J49" i="6" s="1"/>
  <c r="I17" i="6"/>
  <c r="G17" i="6"/>
  <c r="E17" i="6"/>
  <c r="Y16" i="6"/>
  <c r="W16" i="6"/>
  <c r="U16" i="6"/>
  <c r="S16" i="6"/>
  <c r="Q16" i="6"/>
  <c r="O16" i="6"/>
  <c r="M16" i="6"/>
  <c r="K16" i="6"/>
  <c r="I16" i="6"/>
  <c r="G16" i="6"/>
  <c r="E16" i="6"/>
  <c r="Y15" i="6"/>
  <c r="W15" i="6"/>
  <c r="U15" i="6"/>
  <c r="S15" i="6"/>
  <c r="Q15" i="6"/>
  <c r="O15" i="6"/>
  <c r="M15" i="6"/>
  <c r="K15" i="6"/>
  <c r="I15" i="6"/>
  <c r="G15" i="6"/>
  <c r="E15" i="6"/>
  <c r="Y14" i="6"/>
  <c r="W14" i="6"/>
  <c r="U14" i="6"/>
  <c r="S14" i="6"/>
  <c r="R49" i="6" s="1"/>
  <c r="Q14" i="6"/>
  <c r="O14" i="6"/>
  <c r="M14" i="6"/>
  <c r="K14" i="6"/>
  <c r="I14" i="6"/>
  <c r="G14" i="6"/>
  <c r="E14" i="6"/>
  <c r="D53" i="6" s="1"/>
  <c r="Y13" i="6"/>
  <c r="W13" i="6"/>
  <c r="U13" i="6"/>
  <c r="S13" i="6"/>
  <c r="Q13" i="6"/>
  <c r="O13" i="6"/>
  <c r="M13" i="6"/>
  <c r="K13" i="6"/>
  <c r="J53" i="6" s="1"/>
  <c r="I13" i="6"/>
  <c r="G13" i="6"/>
  <c r="E13" i="6"/>
  <c r="Y12" i="6"/>
  <c r="W12" i="6"/>
  <c r="U12" i="6"/>
  <c r="S12" i="6"/>
  <c r="Q12" i="6"/>
  <c r="O12" i="6"/>
  <c r="M12" i="6"/>
  <c r="K12" i="6"/>
  <c r="I12" i="6"/>
  <c r="G12" i="6"/>
  <c r="E12" i="6"/>
  <c r="Y11" i="6"/>
  <c r="W11" i="6"/>
  <c r="U11" i="6"/>
  <c r="S11" i="6"/>
  <c r="Q11" i="6"/>
  <c r="P48" i="6" s="1"/>
  <c r="O11" i="6"/>
  <c r="M11" i="6"/>
  <c r="K11" i="6"/>
  <c r="I11" i="6"/>
  <c r="H53" i="6" s="1"/>
  <c r="G11" i="6"/>
  <c r="E11" i="6"/>
  <c r="Y10" i="6"/>
  <c r="X58" i="6" s="1"/>
  <c r="W10" i="6"/>
  <c r="U10" i="6"/>
  <c r="T53" i="6" s="1"/>
  <c r="S10" i="6"/>
  <c r="R53" i="6" s="1"/>
  <c r="Q10" i="6"/>
  <c r="P49" i="6" s="1"/>
  <c r="O10" i="6"/>
  <c r="N48" i="6" s="1"/>
  <c r="M10" i="6"/>
  <c r="L48" i="6" s="1"/>
  <c r="K10" i="6"/>
  <c r="J69" i="6" s="1"/>
  <c r="I10" i="6"/>
  <c r="G10" i="6"/>
  <c r="F64" i="6" s="1"/>
  <c r="E10" i="6"/>
  <c r="D63" i="6" s="1"/>
  <c r="D60" i="8" l="1"/>
  <c r="H60" i="8"/>
  <c r="F50" i="8"/>
  <c r="H55" i="8"/>
  <c r="H60" i="7"/>
  <c r="D55" i="7"/>
  <c r="H65" i="7"/>
  <c r="F60" i="7"/>
  <c r="H50" i="7"/>
  <c r="L50" i="7"/>
  <c r="J50" i="7"/>
  <c r="L60" i="7"/>
  <c r="D50" i="7"/>
  <c r="F55" i="7"/>
  <c r="D60" i="7"/>
  <c r="J60" i="7"/>
  <c r="H55" i="7"/>
  <c r="J48" i="6"/>
  <c r="V54" i="6"/>
  <c r="H68" i="6"/>
  <c r="H48" i="6"/>
  <c r="H50" i="6" s="1"/>
  <c r="H58" i="6"/>
  <c r="H49" i="6"/>
  <c r="H54" i="6"/>
  <c r="H55" i="6" s="1"/>
  <c r="F53" i="6"/>
  <c r="F55" i="6" s="1"/>
  <c r="F48" i="6"/>
  <c r="F49" i="6"/>
  <c r="P50" i="6"/>
  <c r="J50" i="6"/>
  <c r="D50" i="6"/>
  <c r="T49" i="6"/>
  <c r="V53" i="6"/>
  <c r="V55" i="6" s="1"/>
  <c r="X54" i="6"/>
  <c r="D59" i="6"/>
  <c r="F63" i="6"/>
  <c r="F65" i="6" s="1"/>
  <c r="H64" i="6"/>
  <c r="J68" i="6"/>
  <c r="J70" i="6" s="1"/>
  <c r="L69" i="6"/>
  <c r="R48" i="6"/>
  <c r="R50" i="6" s="1"/>
  <c r="V49" i="6"/>
  <c r="X53" i="6"/>
  <c r="D58" i="6"/>
  <c r="F59" i="6"/>
  <c r="H63" i="6"/>
  <c r="J64" i="6"/>
  <c r="L68" i="6"/>
  <c r="N69" i="6"/>
  <c r="T48" i="6"/>
  <c r="V48" i="6"/>
  <c r="X49" i="6"/>
  <c r="X50" i="6" s="1"/>
  <c r="D54" i="6"/>
  <c r="D55" i="6" s="1"/>
  <c r="F58" i="6"/>
  <c r="H59" i="6"/>
  <c r="H60" i="6" s="1"/>
  <c r="J63" i="6"/>
  <c r="L64" i="6"/>
  <c r="N68" i="6"/>
  <c r="P69" i="6"/>
  <c r="J59" i="6"/>
  <c r="L63" i="6"/>
  <c r="N64" i="6"/>
  <c r="P68" i="6"/>
  <c r="R69" i="6"/>
  <c r="J58" i="6"/>
  <c r="L59" i="6"/>
  <c r="N63" i="6"/>
  <c r="P64" i="6"/>
  <c r="R68" i="6"/>
  <c r="T69" i="6"/>
  <c r="J54" i="6"/>
  <c r="J55" i="6" s="1"/>
  <c r="L58" i="6"/>
  <c r="N59" i="6"/>
  <c r="P63" i="6"/>
  <c r="R64" i="6"/>
  <c r="T68" i="6"/>
  <c r="V69" i="6"/>
  <c r="L54" i="6"/>
  <c r="N58" i="6"/>
  <c r="P59" i="6"/>
  <c r="R63" i="6"/>
  <c r="T64" i="6"/>
  <c r="V68" i="6"/>
  <c r="X69" i="6"/>
  <c r="L53" i="6"/>
  <c r="N54" i="6"/>
  <c r="P58" i="6"/>
  <c r="R59" i="6"/>
  <c r="T63" i="6"/>
  <c r="V64" i="6"/>
  <c r="X68" i="6"/>
  <c r="N53" i="6"/>
  <c r="P54" i="6"/>
  <c r="R58" i="6"/>
  <c r="T59" i="6"/>
  <c r="V63" i="6"/>
  <c r="X64" i="6"/>
  <c r="D69" i="6"/>
  <c r="L49" i="6"/>
  <c r="L50" i="6" s="1"/>
  <c r="N49" i="6"/>
  <c r="N50" i="6" s="1"/>
  <c r="P53" i="6"/>
  <c r="R54" i="6"/>
  <c r="R55" i="6" s="1"/>
  <c r="T58" i="6"/>
  <c r="V59" i="6"/>
  <c r="X63" i="6"/>
  <c r="D68" i="6"/>
  <c r="F69" i="6"/>
  <c r="T54" i="6"/>
  <c r="T55" i="6" s="1"/>
  <c r="V58" i="6"/>
  <c r="X59" i="6"/>
  <c r="X60" i="6" s="1"/>
  <c r="D64" i="6"/>
  <c r="D65" i="6" s="1"/>
  <c r="F68" i="6"/>
  <c r="H69" i="6"/>
  <c r="H70" i="6" s="1"/>
  <c r="P80" i="3"/>
  <c r="P74" i="3"/>
  <c r="D74" i="3"/>
  <c r="F50" i="6" l="1"/>
  <c r="L55" i="6"/>
  <c r="X65" i="6"/>
  <c r="V50" i="6"/>
  <c r="R70" i="6"/>
  <c r="P60" i="6"/>
  <c r="J65" i="6"/>
  <c r="X70" i="6"/>
  <c r="V60" i="6"/>
  <c r="V70" i="6"/>
  <c r="T50" i="6"/>
  <c r="R60" i="6"/>
  <c r="P70" i="6"/>
  <c r="P65" i="6"/>
  <c r="N70" i="6"/>
  <c r="L70" i="6"/>
  <c r="J60" i="6"/>
  <c r="H65" i="6"/>
  <c r="D60" i="6"/>
  <c r="F60" i="6"/>
  <c r="P55" i="6"/>
  <c r="T65" i="6"/>
  <c r="F70" i="6"/>
  <c r="T70" i="6"/>
  <c r="L65" i="6"/>
  <c r="V65" i="6"/>
  <c r="L60" i="6"/>
  <c r="D70" i="6"/>
  <c r="R65" i="6"/>
  <c r="N55" i="6"/>
  <c r="T60" i="6"/>
  <c r="N60" i="6"/>
  <c r="N65" i="6"/>
  <c r="X55" i="6"/>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Z55" i="6" l="1"/>
  <c r="D80" i="6" s="1"/>
  <c r="Z50" i="6"/>
  <c r="Z60" i="6"/>
  <c r="Z65" i="6"/>
  <c r="Z70" i="6"/>
  <c r="J54" i="3"/>
  <c r="R53" i="3"/>
  <c r="Y39" i="3"/>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V53" i="3" s="1"/>
  <c r="U11" i="3"/>
  <c r="S11" i="3"/>
  <c r="Q11" i="3"/>
  <c r="O11" i="3"/>
  <c r="M11" i="3"/>
  <c r="K11" i="3"/>
  <c r="I11" i="3"/>
  <c r="G11" i="3"/>
  <c r="E11" i="3"/>
  <c r="Y10" i="3"/>
  <c r="W10" i="3"/>
  <c r="U10" i="3"/>
  <c r="S10" i="3"/>
  <c r="Q10" i="3"/>
  <c r="O10" i="3"/>
  <c r="M10" i="3"/>
  <c r="K10" i="3"/>
  <c r="I10" i="3"/>
  <c r="G10" i="3"/>
  <c r="E10" i="3"/>
  <c r="L48" i="3" l="1"/>
  <c r="J48" i="3"/>
  <c r="H48" i="3"/>
  <c r="D48" i="3"/>
  <c r="H59" i="3"/>
  <c r="H69" i="3"/>
  <c r="H68" i="3"/>
  <c r="T58" i="3"/>
  <c r="T68" i="3"/>
  <c r="T69" i="3"/>
  <c r="L49" i="3"/>
  <c r="L68" i="3"/>
  <c r="L69" i="3"/>
  <c r="D49" i="3"/>
  <c r="D68" i="3"/>
  <c r="D69" i="3"/>
  <c r="N48" i="3"/>
  <c r="N68" i="3"/>
  <c r="N69" i="3"/>
  <c r="J49" i="3"/>
  <c r="J69" i="3"/>
  <c r="J68" i="3"/>
  <c r="P48" i="3"/>
  <c r="P68" i="3"/>
  <c r="P69" i="3"/>
  <c r="R58" i="3"/>
  <c r="R68" i="3"/>
  <c r="R69" i="3"/>
  <c r="V59" i="3"/>
  <c r="V68" i="3"/>
  <c r="V69" i="3"/>
  <c r="X48" i="3"/>
  <c r="X68" i="3"/>
  <c r="X69" i="3"/>
  <c r="H53" i="3"/>
  <c r="F59" i="3"/>
  <c r="F68" i="3"/>
  <c r="F69" i="3"/>
  <c r="T54" i="3"/>
  <c r="X63" i="3"/>
  <c r="T48" i="3"/>
  <c r="V49" i="3"/>
  <c r="T53" i="3"/>
  <c r="V54" i="3"/>
  <c r="V55" i="3" s="1"/>
  <c r="V58" i="3"/>
  <c r="X59" i="3"/>
  <c r="D64" i="3"/>
  <c r="X54" i="3"/>
  <c r="X58" i="3"/>
  <c r="D63" i="3"/>
  <c r="F64" i="3"/>
  <c r="P49" i="3"/>
  <c r="F48" i="3"/>
  <c r="X53" i="3"/>
  <c r="X55" i="3" s="1"/>
  <c r="D59" i="3"/>
  <c r="F63" i="3"/>
  <c r="H64" i="3"/>
  <c r="D54" i="3"/>
  <c r="D58" i="3"/>
  <c r="H63" i="3"/>
  <c r="J64" i="3"/>
  <c r="F49" i="3"/>
  <c r="F54" i="3"/>
  <c r="F58" i="3"/>
  <c r="F60" i="3" s="1"/>
  <c r="J63" i="3"/>
  <c r="L64" i="3"/>
  <c r="D53" i="3"/>
  <c r="H49" i="3"/>
  <c r="F53" i="3"/>
  <c r="H54" i="3"/>
  <c r="H58" i="3"/>
  <c r="H60" i="3" s="1"/>
  <c r="J59" i="3"/>
  <c r="L63" i="3"/>
  <c r="N64" i="3"/>
  <c r="J58" i="3"/>
  <c r="L59" i="3"/>
  <c r="N63" i="3"/>
  <c r="P64" i="3"/>
  <c r="J53" i="3"/>
  <c r="J55" i="3" s="1"/>
  <c r="L54" i="3"/>
  <c r="L58" i="3"/>
  <c r="N59" i="3"/>
  <c r="P63" i="3"/>
  <c r="R64" i="3"/>
  <c r="L53" i="3"/>
  <c r="N54" i="3"/>
  <c r="N58" i="3"/>
  <c r="P59" i="3"/>
  <c r="R63" i="3"/>
  <c r="T64" i="3"/>
  <c r="V48" i="3"/>
  <c r="V50" i="3" s="1"/>
  <c r="N53" i="3"/>
  <c r="P54" i="3"/>
  <c r="P58" i="3"/>
  <c r="R59" i="3"/>
  <c r="T63" i="3"/>
  <c r="V64" i="3"/>
  <c r="R48" i="3"/>
  <c r="P53" i="3"/>
  <c r="R54" i="3"/>
  <c r="R55" i="3" s="1"/>
  <c r="T59" i="3"/>
  <c r="T60" i="3" s="1"/>
  <c r="V63" i="3"/>
  <c r="X64" i="3"/>
  <c r="R49" i="3"/>
  <c r="N49" i="3"/>
  <c r="X49" i="3"/>
  <c r="T49" i="3"/>
  <c r="B16" i="4"/>
  <c r="T55" i="3" l="1"/>
  <c r="X50" i="3"/>
  <c r="N50" i="3"/>
  <c r="H50" i="3"/>
  <c r="H55" i="3"/>
  <c r="D50" i="3"/>
  <c r="P50" i="3"/>
  <c r="J50" i="3"/>
  <c r="L50" i="3"/>
  <c r="R50" i="3"/>
  <c r="T50" i="3"/>
  <c r="F55" i="3"/>
  <c r="V60" i="3"/>
  <c r="F50" i="3"/>
  <c r="D55" i="3"/>
  <c r="R60" i="3"/>
  <c r="N55" i="3"/>
  <c r="L55" i="3"/>
  <c r="F70" i="3"/>
  <c r="R70" i="3"/>
  <c r="D70" i="3"/>
  <c r="V65" i="3"/>
  <c r="N65" i="3"/>
  <c r="L70" i="3"/>
  <c r="T70" i="3"/>
  <c r="X65" i="3"/>
  <c r="V70" i="3"/>
  <c r="R65" i="3"/>
  <c r="J65" i="3"/>
  <c r="N60" i="3"/>
  <c r="J60" i="3"/>
  <c r="P55" i="3"/>
  <c r="D65" i="3"/>
  <c r="P70" i="3"/>
  <c r="X70" i="3"/>
  <c r="J70" i="3"/>
  <c r="N70" i="3"/>
  <c r="H70" i="3"/>
  <c r="P60" i="3"/>
  <c r="D60" i="3"/>
  <c r="F65" i="3"/>
  <c r="L60" i="3"/>
  <c r="L65" i="3"/>
  <c r="T65" i="3"/>
  <c r="X60" i="3"/>
  <c r="P65" i="3"/>
  <c r="H65" i="3"/>
  <c r="C10" i="4"/>
  <c r="D10" i="4"/>
  <c r="E10" i="4"/>
  <c r="F10" i="4"/>
  <c r="G10" i="4"/>
  <c r="H10" i="4"/>
  <c r="I10" i="4"/>
  <c r="J10" i="4"/>
  <c r="K10" i="4"/>
  <c r="L10" i="4"/>
  <c r="B10" i="4"/>
  <c r="Z50" i="3" l="1"/>
  <c r="Z55" i="3"/>
  <c r="Z70" i="3"/>
  <c r="Z60" i="3"/>
  <c r="Z65" i="3"/>
  <c r="D77" i="3" l="1"/>
  <c r="D80" i="3"/>
</calcChain>
</file>

<file path=xl/sharedStrings.xml><?xml version="1.0" encoding="utf-8"?>
<sst xmlns="http://schemas.openxmlformats.org/spreadsheetml/2006/main" count="881" uniqueCount="112">
  <si>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</si>
  <si>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</si>
  <si>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</si>
  <si>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</si>
  <si>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</si>
  <si>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</si>
  <si>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</si>
  <si>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</si>
  <si>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</si>
  <si>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</si>
  <si>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</si>
  <si>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</si>
  <si>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</si>
  <si>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</si>
  <si>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A</t>
    <phoneticPr fontId="1"/>
  </si>
  <si>
    <t>B</t>
    <phoneticPr fontId="1"/>
  </si>
  <si>
    <t>C</t>
    <phoneticPr fontId="1"/>
  </si>
  <si>
    <t>介護職員</t>
    <rPh sb="0" eb="4">
      <t>カイゴショクイン</t>
    </rPh>
    <phoneticPr fontId="1"/>
  </si>
  <si>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</si>
  <si>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</si>
  <si>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</si>
  <si>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</si>
  <si>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D</t>
    <phoneticPr fontId="1"/>
  </si>
  <si>
    <t>E</t>
    <phoneticPr fontId="1"/>
  </si>
  <si>
    <t>&gt;</t>
    <phoneticPr fontId="1"/>
  </si>
  <si>
    <t>看護職員</t>
    <rPh sb="0" eb="4">
      <t>カンゴショクイン</t>
    </rPh>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</si>
  <si>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</si>
  <si>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</si>
  <si>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</si>
  <si>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</si>
  <si>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</si>
  <si>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</si>
  <si>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</si>
  <si>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</si>
  <si>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</si>
  <si>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</si>
  <si>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</si>
  <si>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</si>
  <si>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</si>
  <si>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</si>
  <si>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</si>
  <si>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</si>
  <si>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</si>
  <si>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</si>
  <si>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</si>
  <si>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</si>
  <si>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</si>
  <si>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</si>
  <si>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</si>
  <si>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生活相談員</t>
    <rPh sb="0" eb="5">
      <t>セイカツソウダンイン</t>
    </rPh>
    <phoneticPr fontId="1"/>
  </si>
  <si>
    <t>F</t>
    <phoneticPr fontId="1"/>
  </si>
  <si>
    <t>G</t>
    <phoneticPr fontId="1"/>
  </si>
  <si>
    <t>H</t>
    <phoneticPr fontId="1"/>
  </si>
  <si>
    <t>I</t>
    <phoneticPr fontId="1"/>
  </si>
  <si>
    <t>(30日)</t>
    <rPh sb="3" eb="4">
      <t>ニチ</t>
    </rPh>
    <phoneticPr fontId="1"/>
  </si>
  <si>
    <t>(31日)</t>
    <rPh sb="3" eb="4">
      <t>ニチ</t>
    </rPh>
    <phoneticPr fontId="1"/>
  </si>
  <si>
    <t>(29日)</t>
    <rPh sb="3" eb="4">
      <t>ニチ</t>
    </rPh>
    <phoneticPr fontId="1"/>
  </si>
  <si>
    <t>〇</t>
  </si>
  <si>
    <t>理学療法士</t>
    <rPh sb="0" eb="5">
      <t>リガクリョウホウシ</t>
    </rPh>
    <phoneticPr fontId="1"/>
  </si>
  <si>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</si>
  <si>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</si>
  <si>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</si>
  <si>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</si>
  <si>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</si>
  <si>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</si>
  <si>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①：介護職員の総数</t>
    <rPh sb="2" eb="6">
      <t>カイゴショクイン</t>
    </rPh>
    <rPh sb="7" eb="9">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</si>
  <si>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</si>
  <si>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④：サービスを直接提供する者の総数</t>
    <rPh sb="7" eb="9">
      <t>チョクセツ</t>
    </rPh>
    <rPh sb="9" eb="11">
      <t>テイキョウ</t>
    </rPh>
    <rPh sb="13" eb="14">
      <t>モノ</t>
    </rPh>
    <rPh sb="15" eb="17">
      <t>ソウスウ</t>
    </rPh>
    <phoneticPr fontId="1"/>
  </si>
  <si>
    <t>⑤：④のうち勤続年数7年以上の者の総数</t>
    <rPh sb="6" eb="10">
      <t>キンゾクネンスウ</t>
    </rPh>
    <rPh sb="11" eb="14">
      <t>ネンイジョウ</t>
    </rPh>
    <rPh sb="15" eb="16">
      <t>モノ</t>
    </rPh>
    <rPh sb="17" eb="19">
      <t>ソウスウ</t>
    </rPh>
    <phoneticPr fontId="1"/>
  </si>
  <si>
    <t>サービス提供体制強化加算（Ⅰ）</t>
    <rPh sb="4" eb="12">
      <t>テイキョウタイセイキョウカカサン</t>
    </rPh>
    <phoneticPr fontId="1"/>
  </si>
  <si>
    <t>①に占める②の割合が70％以上</t>
    <rPh sb="2" eb="3">
      <t>シ</t>
    </rPh>
    <rPh sb="7" eb="9">
      <t>ワリアイ</t>
    </rPh>
    <rPh sb="13" eb="15">
      <t>イジョウ</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</si>
  <si>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</si>
  <si>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</si>
  <si>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①に占める②の割合が50％以上</t>
    <rPh sb="2" eb="3">
      <t>シ</t>
    </rPh>
    <rPh sb="7" eb="9">
      <t>ワリアイ</t>
    </rPh>
    <rPh sb="13" eb="15">
      <t>イジョウ</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</si>
  <si>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</si>
  <si>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</si>
  <si>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又は④に占める⑤の割合が30％以上</t>
    <rPh sb="0" eb="1">
      <t>マタ</t>
    </rPh>
    <rPh sb="4" eb="5">
      <t>シ</t>
    </rPh>
    <rPh sb="9" eb="11">
      <t>ワリアイ</t>
    </rPh>
    <rPh sb="15" eb="17">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</si>
  <si>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</si>
  <si>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</si>
  <si>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</si>
  <si>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</si>
  <si>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</si>
  <si>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</si>
  <si>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</si>
  <si>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</si>
  <si>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</si>
  <si>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</si>
  <si>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</si>
  <si>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</si>
  <si>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</si>
  <si>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</si>
  <si>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</si>
  <si>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</si>
  <si>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</si>
  <si>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</si>
  <si>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④のうち勤続年数７年以上</t>
    <rPh sb="4" eb="8">
      <t>キンゾクネンスウ</t>
    </rPh>
    <rPh sb="9" eb="10">
      <t>ネン</t>
    </rPh>
    <rPh sb="10" eb="12">
      <t>イジョウ</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</si>
  <si>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</si>
  <si>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</si>
  <si>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</si>
  <si>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</si>
  <si>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</si>
  <si>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機能訓練指導員</t>
    <rPh sb="0" eb="7">
      <t>キノウクンレンシドウイン</t>
    </rPh>
    <phoneticPr fontId="1"/>
  </si>
  <si>
    <t>柔道整復師</t>
    <rPh sb="0" eb="5">
      <t>ジュウドウセイフクシ</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</si>
  <si>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</si>
  <si>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</si>
  <si>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サービス種別【（介護予防）認知症対応型通所介護】</t>
    <rPh sb="4" eb="6">
      <t>シュベツ</t>
    </rPh>
    <rPh sb="8" eb="10">
      <t>カイゴ</t>
    </rPh>
    <rPh sb="10" eb="12">
      <t>ヨボウ</t>
    </rPh>
    <rPh sb="13" eb="16">
      <t>ニンチショウ</t>
    </rPh>
    <rPh sb="16" eb="18">
      <t>タイオウ</t>
    </rPh>
    <rPh sb="18" eb="19">
      <t>ガタ</t>
    </rPh>
    <rPh sb="19" eb="21">
      <t>ツウショ</t>
    </rPh>
    <rPh sb="21" eb="23">
      <t>カイゴ</t>
    </rPh>
    <phoneticPr fontId="1"/>
  </si>
  <si>
    <t>サービスを直接提供する者※1</t>
    <rPh sb="5" eb="7">
      <t>チョクセツ</t>
    </rPh>
    <rPh sb="7" eb="9">
      <t>テイキョウ</t>
    </rPh>
    <rPh sb="11" eb="12">
      <t>モノ</t>
    </rPh>
    <phoneticPr fontId="1"/>
  </si>
  <si>
    <t>※1「サービスを直接提供する者」とは、生活相談員、看護職員、介護職又は機能訓練指導員として勤務を行う職員のことを言います。</t>
    <rPh sb="8" eb="10">
      <t>チョクセツ</t>
    </rPh>
    <rPh sb="10" eb="12">
      <t>テイキョウ</t>
    </rPh>
    <rPh sb="14" eb="15">
      <t>モノ</t>
    </rPh>
    <rPh sb="19" eb="24">
      <t>セイカツソウダンイン</t>
    </rPh>
    <rPh sb="25" eb="29">
      <t>カンゴショクイン</t>
    </rPh>
    <rPh sb="30" eb="33">
      <t>カイゴショク</t>
    </rPh>
    <rPh sb="33" eb="34">
      <t>マタ</t>
    </rPh>
    <rPh sb="35" eb="42">
      <t>キノウクンレンシドウイン</t>
    </rPh>
    <rPh sb="45" eb="47">
      <t>キンム</t>
    </rPh>
    <rPh sb="48" eb="49">
      <t>オコナ</t>
    </rPh>
    <rPh sb="50" eb="52">
      <t>ショクイン</t>
    </rPh>
    <rPh sb="56" eb="57">
      <t>イ</t>
    </rPh>
    <phoneticPr fontId="1"/>
  </si>
  <si>
    <t>※勤続年数とは、各月の前月の末日時点における勤続年数をいう。</t>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</si>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</sst>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98">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0" xfId="0" applyFill="1">
      <alignmen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0" fontId="0" fillId="0" borderId="0" xfId="0" applyBorder="1">
      <alignment vertical="center"/>
    </xf>
    <xf numFmtId="0" fontId="0" fillId="0" borderId="13" xfId="0" applyBorder="1" applyAlignment="1">
      <alignment horizontal="center" vertical="center"/>
    </xf>
    <xf numFmtId="9" fontId="0" fillId="0" borderId="0" xfId="0" applyNumberFormat="1" applyAlignment="1">
      <alignment horizontal="center" vertical="center"/>
    </xf>
    <xf numFmtId="0" fontId="0" fillId="0" borderId="0" xfId="0" applyBorder="1" applyAlignment="1">
      <alignment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0" xfId="0" applyFill="1" applyBorder="1" applyAlignme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pplyAlignment="1">
      <alignment vertical="center"/>
    </xf>
    <xf numFmtId="0" fontId="0" fillId="0" borderId="10" xfId="0" applyBorder="1" applyAlignment="1">
      <alignment horizontal="center" vertical="center"/>
    </xf>
    <xf numFmtId="0" fontId="0" fillId="0" borderId="30" xfId="0" applyBorder="1" applyAlignment="1">
      <alignment vertical="center"/>
    </xf>
    <xf numFmtId="0" fontId="0" fillId="0" borderId="2" xfId="0" applyBorder="1" applyAlignment="1">
      <alignment horizontal="center" vertical="center"/>
    </xf>
    <xf numFmtId="0" fontId="0" fillId="0" borderId="8" xfId="0" applyBorder="1" applyAlignment="1">
      <alignment vertical="center"/>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9" fillId="0" borderId="13" xfId="0" applyFont="1" applyBorder="1" applyAlignment="1">
      <alignment horizontal="left" vertical="center" wrapText="1"/>
    </xf>
    <xf numFmtId="0" fontId="8" fillId="0" borderId="13" xfId="0" applyFont="1" applyBorder="1" applyAlignment="1">
      <alignment horizontal="left" vertical="center" wrapText="1"/>
    </xf>
    <xf numFmtId="0" fontId="5" fillId="0" borderId="1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9" fontId="0" fillId="0" borderId="14" xfId="1" applyNumberFormat="1" applyFont="1" applyBorder="1" applyAlignment="1">
      <alignment horizontal="center" vertical="center"/>
    </xf>
    <xf numFmtId="9" fontId="0" fillId="0" borderId="16" xfId="1" applyNumberFormat="1" applyFont="1" applyBorder="1" applyAlignment="1">
      <alignment horizontal="center"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xf numFmtId="0" fontId="6" fillId="0" borderId="0" xfId="0" applyFont="1" applyFill="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54430</xdr:colOff>
      <xdr:row>0</xdr:row>
      <xdr:rowOff>27215</xdr:rowOff>
    </xdr:from>
    <xdr:to>
      <xdr:col>1</xdr:col>
      <xdr:colOff>190500</xdr:colOff>
      <xdr:row>1</xdr:row>
      <xdr:rowOff>231322</xdr:rowOff>
    </xdr:to>
    <xdr:sp macro="" textlink="">
      <xdr:nvSpPr>
        <xdr:cNvPr id="2" name="正方形/長方形 1"/>
        <xdr:cNvSpPr/>
      </xdr:nvSpPr>
      <xdr:spPr>
        <a:xfrm>
          <a:off x="54430" y="27215"/>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13606</xdr:colOff>
      <xdr:row>7</xdr:row>
      <xdr:rowOff>204108</xdr:rowOff>
    </xdr:from>
    <xdr:to>
      <xdr:col>24</xdr:col>
      <xdr:colOff>149679</xdr:colOff>
      <xdr:row>9</xdr:row>
      <xdr:rowOff>40822</xdr:rowOff>
    </xdr:to>
    <xdr:sp macro="" textlink="">
      <xdr:nvSpPr>
        <xdr:cNvPr id="3" name="角丸四角形 2"/>
        <xdr:cNvSpPr/>
      </xdr:nvSpPr>
      <xdr:spPr>
        <a:xfrm>
          <a:off x="2843892" y="1741715"/>
          <a:ext cx="10395858" cy="353786"/>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258536</xdr:colOff>
      <xdr:row>4</xdr:row>
      <xdr:rowOff>13607</xdr:rowOff>
    </xdr:from>
    <xdr:to>
      <xdr:col>21</xdr:col>
      <xdr:colOff>190500</xdr:colOff>
      <xdr:row>5</xdr:row>
      <xdr:rowOff>108858</xdr:rowOff>
    </xdr:to>
    <xdr:sp macro="" textlink="">
      <xdr:nvSpPr>
        <xdr:cNvPr id="4" name="四角形吹き出し 3"/>
        <xdr:cNvSpPr/>
      </xdr:nvSpPr>
      <xdr:spPr>
        <a:xfrm>
          <a:off x="3088822" y="857250"/>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24</xdr:col>
      <xdr:colOff>462642</xdr:colOff>
      <xdr:row>6</xdr:row>
      <xdr:rowOff>231320</xdr:rowOff>
    </xdr:from>
    <xdr:to>
      <xdr:col>30</xdr:col>
      <xdr:colOff>68034</xdr:colOff>
      <xdr:row>18</xdr:row>
      <xdr:rowOff>149678</xdr:rowOff>
    </xdr:to>
    <xdr:sp macro="" textlink="">
      <xdr:nvSpPr>
        <xdr:cNvPr id="5" name="角丸四角形 4"/>
        <xdr:cNvSpPr/>
      </xdr:nvSpPr>
      <xdr:spPr>
        <a:xfrm>
          <a:off x="13552713" y="1523999"/>
          <a:ext cx="3252107" cy="3007179"/>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108858</xdr:colOff>
      <xdr:row>20</xdr:row>
      <xdr:rowOff>54427</xdr:rowOff>
    </xdr:from>
    <xdr:to>
      <xdr:col>29</xdr:col>
      <xdr:colOff>381000</xdr:colOff>
      <xdr:row>22</xdr:row>
      <xdr:rowOff>149678</xdr:rowOff>
    </xdr:to>
    <xdr:sp macro="" textlink="">
      <xdr:nvSpPr>
        <xdr:cNvPr id="6" name="四角形吹き出し 5"/>
        <xdr:cNvSpPr/>
      </xdr:nvSpPr>
      <xdr:spPr>
        <a:xfrm>
          <a:off x="10776858" y="4952998"/>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6</xdr:col>
      <xdr:colOff>204108</xdr:colOff>
      <xdr:row>82</xdr:row>
      <xdr:rowOff>204108</xdr:rowOff>
    </xdr:from>
    <xdr:to>
      <xdr:col>16</xdr:col>
      <xdr:colOff>476251</xdr:colOff>
      <xdr:row>84</xdr:row>
      <xdr:rowOff>149679</xdr:rowOff>
    </xdr:to>
    <xdr:sp macro="" textlink="">
      <xdr:nvSpPr>
        <xdr:cNvPr id="7" name="四角形吹き出し 6"/>
        <xdr:cNvSpPr/>
      </xdr:nvSpPr>
      <xdr:spPr>
        <a:xfrm>
          <a:off x="4476751" y="19798394"/>
          <a:ext cx="5170714" cy="435428"/>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twoCellAnchor>
    <xdr:from>
      <xdr:col>2</xdr:col>
      <xdr:colOff>68036</xdr:colOff>
      <xdr:row>20</xdr:row>
      <xdr:rowOff>108857</xdr:rowOff>
    </xdr:from>
    <xdr:to>
      <xdr:col>12</xdr:col>
      <xdr:colOff>489857</xdr:colOff>
      <xdr:row>23</xdr:row>
      <xdr:rowOff>231320</xdr:rowOff>
    </xdr:to>
    <xdr:sp macro="" textlink="">
      <xdr:nvSpPr>
        <xdr:cNvPr id="10" name="四角形吹き出し 9"/>
        <xdr:cNvSpPr/>
      </xdr:nvSpPr>
      <xdr:spPr>
        <a:xfrm>
          <a:off x="1864179" y="5007428"/>
          <a:ext cx="5837464" cy="898071"/>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0"/>
  <sheetViews>
    <sheetView zoomScale="70" zoomScaleNormal="70" workbookViewId="0">
      <selection activeCell="A4" sqref="A4"/>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s>
  <sheetData>
    <row r="1" spans="1:30" ht="24" x14ac:dyDescent="0.4">
      <c r="A1" s="68" t="s">
        <v>21</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row>
    <row r="2" spans="1:30" x14ac:dyDescent="0.4">
      <c r="A2" s="69" t="s">
        <v>100</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row>
    <row r="3" spans="1:30" ht="19.5" x14ac:dyDescent="0.4">
      <c r="A3" s="60" t="s">
        <v>105</v>
      </c>
      <c r="R3" s="30"/>
      <c r="S3" s="30"/>
      <c r="T3" s="30"/>
      <c r="U3" s="30"/>
      <c r="V3" s="30"/>
      <c r="W3" s="30"/>
      <c r="X3" s="30"/>
      <c r="Y3" s="43"/>
      <c r="Z3" t="s">
        <v>90</v>
      </c>
    </row>
    <row r="4" spans="1:30" ht="4.5" customHeight="1" x14ac:dyDescent="0.4">
      <c r="R4" s="30"/>
      <c r="S4" s="30"/>
      <c r="T4" s="30"/>
      <c r="U4" s="30"/>
      <c r="V4" s="30"/>
      <c r="W4" s="30"/>
      <c r="X4" s="30"/>
      <c r="Y4" s="30"/>
    </row>
    <row r="5" spans="1:30" x14ac:dyDescent="0.4">
      <c r="A5" t="s">
        <v>84</v>
      </c>
      <c r="V5" s="1"/>
      <c r="W5" s="19"/>
    </row>
    <row r="6" spans="1:30" ht="16.5" customHeight="1" x14ac:dyDescent="0.4">
      <c r="Z6" s="42" t="s">
        <v>82</v>
      </c>
    </row>
    <row r="7" spans="1:30" x14ac:dyDescent="0.4">
      <c r="A7" s="70" t="s">
        <v>83</v>
      </c>
      <c r="B7" s="70"/>
      <c r="C7" s="71"/>
      <c r="D7" s="35" t="s">
        <v>91</v>
      </c>
      <c r="E7" s="36"/>
      <c r="F7" s="36"/>
      <c r="G7" s="36"/>
      <c r="H7" s="36"/>
      <c r="I7" s="36"/>
      <c r="J7" s="36"/>
      <c r="K7" s="36"/>
      <c r="L7" s="36"/>
      <c r="M7" s="36"/>
      <c r="N7" s="36"/>
      <c r="O7" s="36"/>
      <c r="P7" s="36"/>
      <c r="Q7" s="36"/>
      <c r="R7" s="36"/>
      <c r="S7" s="36"/>
      <c r="T7" s="36"/>
      <c r="U7" s="36"/>
      <c r="V7" s="36"/>
      <c r="W7" s="36"/>
      <c r="X7" s="36"/>
      <c r="Y7" s="37"/>
      <c r="Z7" s="41" t="s">
        <v>77</v>
      </c>
      <c r="AA7" s="41" t="s">
        <v>78</v>
      </c>
      <c r="AB7" s="28" t="s">
        <v>79</v>
      </c>
      <c r="AC7" s="28" t="s">
        <v>80</v>
      </c>
      <c r="AD7" s="28" t="s">
        <v>81</v>
      </c>
    </row>
    <row r="8" spans="1:30" ht="20.25" customHeight="1" x14ac:dyDescent="0.4">
      <c r="A8" s="72" t="s">
        <v>0</v>
      </c>
      <c r="B8" s="74" t="s">
        <v>1</v>
      </c>
      <c r="C8" s="76" t="s">
        <v>2</v>
      </c>
      <c r="D8" s="38" t="s">
        <v>3</v>
      </c>
      <c r="E8" s="39" t="s">
        <v>54</v>
      </c>
      <c r="F8" s="40" t="s">
        <v>4</v>
      </c>
      <c r="G8" s="39" t="s">
        <v>55</v>
      </c>
      <c r="H8" s="38" t="s">
        <v>5</v>
      </c>
      <c r="I8" s="39" t="s">
        <v>54</v>
      </c>
      <c r="J8" s="40" t="s">
        <v>6</v>
      </c>
      <c r="K8" s="39" t="s">
        <v>55</v>
      </c>
      <c r="L8" s="38" t="s">
        <v>7</v>
      </c>
      <c r="M8" s="39" t="s">
        <v>55</v>
      </c>
      <c r="N8" s="40" t="s">
        <v>8</v>
      </c>
      <c r="O8" s="39" t="s">
        <v>54</v>
      </c>
      <c r="P8" s="38" t="s">
        <v>9</v>
      </c>
      <c r="Q8" s="39" t="s">
        <v>55</v>
      </c>
      <c r="R8" s="40" t="s">
        <v>10</v>
      </c>
      <c r="S8" s="39" t="s">
        <v>54</v>
      </c>
      <c r="T8" s="38" t="s">
        <v>11</v>
      </c>
      <c r="U8" s="39" t="s">
        <v>55</v>
      </c>
      <c r="V8" s="40" t="s">
        <v>12</v>
      </c>
      <c r="W8" s="39" t="s">
        <v>55</v>
      </c>
      <c r="X8" s="38" t="s">
        <v>13</v>
      </c>
      <c r="Y8" s="39" t="s">
        <v>56</v>
      </c>
      <c r="Z8" s="78" t="s">
        <v>17</v>
      </c>
      <c r="AA8" s="79" t="s">
        <v>103</v>
      </c>
      <c r="AB8" s="80" t="s">
        <v>104</v>
      </c>
      <c r="AC8" s="81" t="s">
        <v>106</v>
      </c>
      <c r="AD8" s="82" t="s">
        <v>95</v>
      </c>
    </row>
    <row r="9" spans="1:30" ht="20.25" customHeight="1" x14ac:dyDescent="0.4">
      <c r="A9" s="73"/>
      <c r="B9" s="75"/>
      <c r="C9" s="77"/>
      <c r="D9" s="13">
        <v>160</v>
      </c>
      <c r="E9" s="10" t="s">
        <v>19</v>
      </c>
      <c r="F9" s="13">
        <v>160</v>
      </c>
      <c r="G9" s="10" t="s">
        <v>19</v>
      </c>
      <c r="H9" s="13">
        <v>176</v>
      </c>
      <c r="I9" s="10" t="s">
        <v>19</v>
      </c>
      <c r="J9" s="13">
        <v>160</v>
      </c>
      <c r="K9" s="10" t="s">
        <v>19</v>
      </c>
      <c r="L9" s="13">
        <v>176</v>
      </c>
      <c r="M9" s="10" t="s">
        <v>19</v>
      </c>
      <c r="N9" s="13">
        <v>160</v>
      </c>
      <c r="O9" s="10" t="s">
        <v>19</v>
      </c>
      <c r="P9" s="13">
        <v>168</v>
      </c>
      <c r="Q9" s="10" t="s">
        <v>19</v>
      </c>
      <c r="R9" s="13">
        <v>160</v>
      </c>
      <c r="S9" s="10" t="s">
        <v>19</v>
      </c>
      <c r="T9" s="13">
        <v>160</v>
      </c>
      <c r="U9" s="10" t="s">
        <v>19</v>
      </c>
      <c r="V9" s="13">
        <v>152</v>
      </c>
      <c r="W9" s="10" t="s">
        <v>19</v>
      </c>
      <c r="X9" s="13">
        <v>152</v>
      </c>
      <c r="Y9" s="10" t="s">
        <v>19</v>
      </c>
      <c r="Z9" s="79"/>
      <c r="AA9" s="79"/>
      <c r="AB9" s="80"/>
      <c r="AC9" s="81"/>
      <c r="AD9" s="83"/>
    </row>
    <row r="10" spans="1:30" ht="20.25" customHeight="1" x14ac:dyDescent="0.4">
      <c r="A10" s="44" t="s">
        <v>49</v>
      </c>
      <c r="B10" s="45"/>
      <c r="C10" s="34" t="s">
        <v>14</v>
      </c>
      <c r="D10" s="32">
        <v>160</v>
      </c>
      <c r="E10" s="33" t="str">
        <f t="shared" ref="E10:E39" si="0">IF(D10&gt;=(D$9),"常勤","非常勤")</f>
        <v>常勤</v>
      </c>
      <c r="F10" s="34">
        <v>160</v>
      </c>
      <c r="G10" s="31" t="str">
        <f t="shared" ref="G10:G39" si="1">IF(F10&gt;=(F$9),"常勤","非常勤")</f>
        <v>常勤</v>
      </c>
      <c r="H10" s="32">
        <v>176</v>
      </c>
      <c r="I10" s="33" t="str">
        <f t="shared" ref="I10:I39" si="2">IF(H10&gt;=(H$9),"常勤","非常勤")</f>
        <v>常勤</v>
      </c>
      <c r="J10" s="34">
        <v>160</v>
      </c>
      <c r="K10" s="31" t="str">
        <f t="shared" ref="K10:K39" si="3">IF(J10&gt;=(J$9),"常勤","非常勤")</f>
        <v>常勤</v>
      </c>
      <c r="L10" s="32">
        <v>176</v>
      </c>
      <c r="M10" s="33" t="str">
        <f t="shared" ref="M10:M39" si="4">IF(L10&gt;=(L$9),"常勤","非常勤")</f>
        <v>常勤</v>
      </c>
      <c r="N10" s="34">
        <v>160</v>
      </c>
      <c r="O10" s="31" t="str">
        <f t="shared" ref="O10:O39" si="5">IF(N10&gt;=(N$9),"常勤","非常勤")</f>
        <v>常勤</v>
      </c>
      <c r="P10" s="32">
        <v>168</v>
      </c>
      <c r="Q10" s="33" t="str">
        <f t="shared" ref="Q10:Q39" si="6">IF(P10&gt;=(P$9),"常勤","非常勤")</f>
        <v>常勤</v>
      </c>
      <c r="R10" s="34">
        <v>160</v>
      </c>
      <c r="S10" s="31" t="str">
        <f t="shared" ref="S10:S39" si="7">IF(R10&gt;=(R$9),"常勤","非常勤")</f>
        <v>常勤</v>
      </c>
      <c r="T10" s="32">
        <v>160</v>
      </c>
      <c r="U10" s="33" t="str">
        <f t="shared" ref="U10:U39" si="8">IF(T10&gt;=(T$9),"常勤","非常勤")</f>
        <v>常勤</v>
      </c>
      <c r="V10" s="34">
        <v>152</v>
      </c>
      <c r="W10" s="31" t="str">
        <f t="shared" ref="W10:W39" si="9">IF(V10&gt;=(V$9),"常勤","非常勤")</f>
        <v>常勤</v>
      </c>
      <c r="X10" s="32">
        <v>152</v>
      </c>
      <c r="Y10" s="33" t="str">
        <f t="shared" ref="Y10:Y39" si="10">IF(X10&gt;=(X$9),"常勤","非常勤")</f>
        <v>常勤</v>
      </c>
      <c r="Z10" s="51"/>
      <c r="AA10" s="51"/>
      <c r="AB10" s="51"/>
      <c r="AC10" s="51"/>
      <c r="AD10" s="51"/>
    </row>
    <row r="11" spans="1:30" ht="20.25" customHeight="1" x14ac:dyDescent="0.4">
      <c r="A11" s="46" t="s">
        <v>25</v>
      </c>
      <c r="B11" s="47"/>
      <c r="C11" s="6" t="s">
        <v>15</v>
      </c>
      <c r="D11" s="12">
        <v>160</v>
      </c>
      <c r="E11" s="4" t="str">
        <f t="shared" si="0"/>
        <v>常勤</v>
      </c>
      <c r="F11" s="6">
        <v>160</v>
      </c>
      <c r="G11" s="3" t="str">
        <f t="shared" si="1"/>
        <v>常勤</v>
      </c>
      <c r="H11" s="12">
        <v>176</v>
      </c>
      <c r="I11" s="4" t="str">
        <f t="shared" si="2"/>
        <v>常勤</v>
      </c>
      <c r="J11" s="6">
        <v>160</v>
      </c>
      <c r="K11" s="3" t="str">
        <f t="shared" si="3"/>
        <v>常勤</v>
      </c>
      <c r="L11" s="12">
        <v>176</v>
      </c>
      <c r="M11" s="4" t="str">
        <f t="shared" si="4"/>
        <v>常勤</v>
      </c>
      <c r="N11" s="6">
        <v>160</v>
      </c>
      <c r="O11" s="3" t="str">
        <f t="shared" si="5"/>
        <v>常勤</v>
      </c>
      <c r="P11" s="12">
        <v>168</v>
      </c>
      <c r="Q11" s="4" t="str">
        <f t="shared" si="6"/>
        <v>常勤</v>
      </c>
      <c r="R11" s="6">
        <v>160</v>
      </c>
      <c r="S11" s="3" t="str">
        <f t="shared" si="7"/>
        <v>常勤</v>
      </c>
      <c r="T11" s="12">
        <v>160</v>
      </c>
      <c r="U11" s="4" t="str">
        <f t="shared" si="8"/>
        <v>常勤</v>
      </c>
      <c r="V11" s="6">
        <v>152</v>
      </c>
      <c r="W11" s="3" t="str">
        <f t="shared" si="9"/>
        <v>常勤</v>
      </c>
      <c r="X11" s="12">
        <v>152</v>
      </c>
      <c r="Y11" s="4" t="str">
        <f t="shared" si="10"/>
        <v>常勤</v>
      </c>
      <c r="Z11" s="52" t="s">
        <v>57</v>
      </c>
      <c r="AA11" s="52"/>
      <c r="AB11" s="52"/>
      <c r="AC11" s="52"/>
      <c r="AD11" s="52"/>
    </row>
    <row r="12" spans="1:30" ht="20.25" customHeight="1" x14ac:dyDescent="0.4">
      <c r="A12" s="48" t="s">
        <v>25</v>
      </c>
      <c r="B12" s="49"/>
      <c r="C12" s="18" t="s">
        <v>16</v>
      </c>
      <c r="D12" s="17">
        <v>132</v>
      </c>
      <c r="E12" s="4" t="str">
        <f t="shared" si="0"/>
        <v>非常勤</v>
      </c>
      <c r="F12" s="18">
        <v>133</v>
      </c>
      <c r="G12" s="3" t="str">
        <f t="shared" si="1"/>
        <v>非常勤</v>
      </c>
      <c r="H12" s="17">
        <v>145</v>
      </c>
      <c r="I12" s="4" t="str">
        <f t="shared" si="2"/>
        <v>非常勤</v>
      </c>
      <c r="J12" s="18">
        <v>130</v>
      </c>
      <c r="K12" s="3" t="str">
        <f t="shared" si="3"/>
        <v>非常勤</v>
      </c>
      <c r="L12" s="17">
        <v>145</v>
      </c>
      <c r="M12" s="4" t="str">
        <f t="shared" si="4"/>
        <v>非常勤</v>
      </c>
      <c r="N12" s="18">
        <v>142</v>
      </c>
      <c r="O12" s="3" t="str">
        <f t="shared" si="5"/>
        <v>非常勤</v>
      </c>
      <c r="P12" s="17">
        <v>133</v>
      </c>
      <c r="Q12" s="4" t="str">
        <f t="shared" si="6"/>
        <v>非常勤</v>
      </c>
      <c r="R12" s="18">
        <v>135</v>
      </c>
      <c r="S12" s="3" t="str">
        <f t="shared" si="7"/>
        <v>非常勤</v>
      </c>
      <c r="T12" s="17">
        <v>140</v>
      </c>
      <c r="U12" s="4" t="str">
        <f t="shared" si="8"/>
        <v>非常勤</v>
      </c>
      <c r="V12" s="18">
        <v>142</v>
      </c>
      <c r="W12" s="3" t="str">
        <f t="shared" si="9"/>
        <v>非常勤</v>
      </c>
      <c r="X12" s="17">
        <v>135</v>
      </c>
      <c r="Y12" s="4" t="str">
        <f t="shared" si="10"/>
        <v>非常勤</v>
      </c>
      <c r="Z12" s="52" t="s">
        <v>57</v>
      </c>
      <c r="AA12" s="52"/>
      <c r="AB12" s="52"/>
      <c r="AC12" s="52"/>
      <c r="AD12" s="52"/>
    </row>
    <row r="13" spans="1:30" ht="20.25" customHeight="1" x14ac:dyDescent="0.4">
      <c r="A13" s="46" t="s">
        <v>17</v>
      </c>
      <c r="B13" s="47" t="s">
        <v>18</v>
      </c>
      <c r="C13" s="6" t="s">
        <v>22</v>
      </c>
      <c r="D13" s="12">
        <v>158</v>
      </c>
      <c r="E13" s="4" t="str">
        <f t="shared" si="0"/>
        <v>非常勤</v>
      </c>
      <c r="F13" s="6">
        <v>158</v>
      </c>
      <c r="G13" s="3" t="str">
        <f t="shared" si="1"/>
        <v>非常勤</v>
      </c>
      <c r="H13" s="12">
        <v>175</v>
      </c>
      <c r="I13" s="4" t="str">
        <f t="shared" si="2"/>
        <v>非常勤</v>
      </c>
      <c r="J13" s="6">
        <v>160</v>
      </c>
      <c r="K13" s="3" t="str">
        <f t="shared" si="3"/>
        <v>常勤</v>
      </c>
      <c r="L13" s="12">
        <v>175</v>
      </c>
      <c r="M13" s="4" t="str">
        <f t="shared" si="4"/>
        <v>非常勤</v>
      </c>
      <c r="N13" s="6">
        <v>160</v>
      </c>
      <c r="O13" s="3" t="str">
        <f t="shared" si="5"/>
        <v>常勤</v>
      </c>
      <c r="P13" s="12">
        <v>160</v>
      </c>
      <c r="Q13" s="4" t="str">
        <f t="shared" si="6"/>
        <v>非常勤</v>
      </c>
      <c r="R13" s="6">
        <v>160</v>
      </c>
      <c r="S13" s="3" t="str">
        <f t="shared" si="7"/>
        <v>常勤</v>
      </c>
      <c r="T13" s="12">
        <v>160</v>
      </c>
      <c r="U13" s="4" t="str">
        <f t="shared" si="8"/>
        <v>常勤</v>
      </c>
      <c r="V13" s="6">
        <v>152</v>
      </c>
      <c r="W13" s="3" t="str">
        <f t="shared" si="9"/>
        <v>常勤</v>
      </c>
      <c r="X13" s="12">
        <v>152</v>
      </c>
      <c r="Y13" s="4" t="str">
        <f t="shared" si="10"/>
        <v>常勤</v>
      </c>
      <c r="Z13" s="52" t="s">
        <v>57</v>
      </c>
      <c r="AA13" s="52" t="s">
        <v>57</v>
      </c>
      <c r="AB13" s="52"/>
      <c r="AC13" s="52"/>
      <c r="AD13" s="52"/>
    </row>
    <row r="14" spans="1:30" ht="20.25" customHeight="1" x14ac:dyDescent="0.4">
      <c r="A14" s="46" t="s">
        <v>17</v>
      </c>
      <c r="B14" s="47" t="s">
        <v>18</v>
      </c>
      <c r="C14" s="6" t="s">
        <v>23</v>
      </c>
      <c r="D14" s="12">
        <v>160</v>
      </c>
      <c r="E14" s="4" t="str">
        <f t="shared" si="0"/>
        <v>常勤</v>
      </c>
      <c r="F14" s="6">
        <v>158</v>
      </c>
      <c r="G14" s="3" t="str">
        <f t="shared" si="1"/>
        <v>非常勤</v>
      </c>
      <c r="H14" s="12">
        <v>170</v>
      </c>
      <c r="I14" s="4" t="str">
        <f t="shared" si="2"/>
        <v>非常勤</v>
      </c>
      <c r="J14" s="6">
        <v>158</v>
      </c>
      <c r="K14" s="3" t="str">
        <f t="shared" si="3"/>
        <v>非常勤</v>
      </c>
      <c r="L14" s="12">
        <v>176</v>
      </c>
      <c r="M14" s="4" t="str">
        <f t="shared" si="4"/>
        <v>常勤</v>
      </c>
      <c r="N14" s="6">
        <v>160</v>
      </c>
      <c r="O14" s="3" t="str">
        <f t="shared" si="5"/>
        <v>常勤</v>
      </c>
      <c r="P14" s="12">
        <v>168</v>
      </c>
      <c r="Q14" s="4" t="str">
        <f t="shared" si="6"/>
        <v>常勤</v>
      </c>
      <c r="R14" s="6">
        <v>158</v>
      </c>
      <c r="S14" s="3" t="str">
        <f t="shared" si="7"/>
        <v>非常勤</v>
      </c>
      <c r="T14" s="12">
        <v>160</v>
      </c>
      <c r="U14" s="4" t="str">
        <f t="shared" si="8"/>
        <v>常勤</v>
      </c>
      <c r="V14" s="6">
        <v>152</v>
      </c>
      <c r="W14" s="3" t="str">
        <f t="shared" si="9"/>
        <v>常勤</v>
      </c>
      <c r="X14" s="12">
        <v>152</v>
      </c>
      <c r="Y14" s="4" t="str">
        <f t="shared" si="10"/>
        <v>常勤</v>
      </c>
      <c r="Z14" s="52" t="s">
        <v>57</v>
      </c>
      <c r="AA14" s="52" t="s">
        <v>57</v>
      </c>
      <c r="AB14" s="52"/>
      <c r="AC14" s="52"/>
      <c r="AD14" s="52"/>
    </row>
    <row r="15" spans="1:30" ht="20.25" customHeight="1" x14ac:dyDescent="0.4">
      <c r="A15" s="48" t="s">
        <v>17</v>
      </c>
      <c r="B15" s="49" t="s">
        <v>18</v>
      </c>
      <c r="C15" s="18" t="s">
        <v>50</v>
      </c>
      <c r="D15" s="17">
        <v>130</v>
      </c>
      <c r="E15" s="4" t="str">
        <f t="shared" si="0"/>
        <v>非常勤</v>
      </c>
      <c r="F15" s="18">
        <v>124</v>
      </c>
      <c r="G15" s="3" t="str">
        <f t="shared" si="1"/>
        <v>非常勤</v>
      </c>
      <c r="H15" s="17">
        <v>123</v>
      </c>
      <c r="I15" s="4" t="str">
        <f t="shared" si="2"/>
        <v>非常勤</v>
      </c>
      <c r="J15" s="18">
        <v>132</v>
      </c>
      <c r="K15" s="3" t="str">
        <f t="shared" si="3"/>
        <v>非常勤</v>
      </c>
      <c r="L15" s="17">
        <v>123</v>
      </c>
      <c r="M15" s="4" t="str">
        <f t="shared" si="4"/>
        <v>非常勤</v>
      </c>
      <c r="N15" s="18">
        <v>125</v>
      </c>
      <c r="O15" s="3" t="str">
        <f t="shared" si="5"/>
        <v>非常勤</v>
      </c>
      <c r="P15" s="17">
        <v>140</v>
      </c>
      <c r="Q15" s="4" t="str">
        <f t="shared" si="6"/>
        <v>非常勤</v>
      </c>
      <c r="R15" s="18">
        <v>130</v>
      </c>
      <c r="S15" s="3" t="str">
        <f t="shared" si="7"/>
        <v>非常勤</v>
      </c>
      <c r="T15" s="17">
        <v>135</v>
      </c>
      <c r="U15" s="4" t="str">
        <f t="shared" si="8"/>
        <v>非常勤</v>
      </c>
      <c r="V15" s="18">
        <v>142</v>
      </c>
      <c r="W15" s="3" t="str">
        <f t="shared" si="9"/>
        <v>非常勤</v>
      </c>
      <c r="X15" s="17">
        <v>125</v>
      </c>
      <c r="Y15" s="4" t="str">
        <f t="shared" si="10"/>
        <v>非常勤</v>
      </c>
      <c r="Z15" s="52" t="s">
        <v>57</v>
      </c>
      <c r="AA15" s="52" t="s">
        <v>57</v>
      </c>
      <c r="AB15" s="52"/>
      <c r="AC15" s="52"/>
      <c r="AD15" s="52"/>
    </row>
    <row r="16" spans="1:30" ht="20.25" customHeight="1" x14ac:dyDescent="0.4">
      <c r="A16" s="46" t="s">
        <v>17</v>
      </c>
      <c r="B16" s="47"/>
      <c r="C16" s="6" t="s">
        <v>51</v>
      </c>
      <c r="D16" s="12">
        <v>88</v>
      </c>
      <c r="E16" s="4" t="str">
        <f t="shared" si="0"/>
        <v>非常勤</v>
      </c>
      <c r="F16" s="6">
        <v>90</v>
      </c>
      <c r="G16" s="3" t="str">
        <f t="shared" si="1"/>
        <v>非常勤</v>
      </c>
      <c r="H16" s="12">
        <v>80</v>
      </c>
      <c r="I16" s="4" t="str">
        <f t="shared" si="2"/>
        <v>非常勤</v>
      </c>
      <c r="J16" s="6">
        <v>90</v>
      </c>
      <c r="K16" s="3" t="str">
        <f t="shared" si="3"/>
        <v>非常勤</v>
      </c>
      <c r="L16" s="12">
        <v>88</v>
      </c>
      <c r="M16" s="4" t="str">
        <f t="shared" si="4"/>
        <v>非常勤</v>
      </c>
      <c r="N16" s="6">
        <v>90</v>
      </c>
      <c r="O16" s="3" t="str">
        <f t="shared" si="5"/>
        <v>非常勤</v>
      </c>
      <c r="P16" s="12">
        <v>82</v>
      </c>
      <c r="Q16" s="4" t="str">
        <f t="shared" si="6"/>
        <v>非常勤</v>
      </c>
      <c r="R16" s="6">
        <v>80</v>
      </c>
      <c r="S16" s="3" t="str">
        <f t="shared" si="7"/>
        <v>非常勤</v>
      </c>
      <c r="T16" s="12">
        <v>89</v>
      </c>
      <c r="U16" s="4" t="str">
        <f t="shared" si="8"/>
        <v>非常勤</v>
      </c>
      <c r="V16" s="6">
        <v>90</v>
      </c>
      <c r="W16" s="3" t="str">
        <f t="shared" si="9"/>
        <v>非常勤</v>
      </c>
      <c r="X16" s="12">
        <v>88</v>
      </c>
      <c r="Y16" s="4" t="str">
        <f t="shared" si="10"/>
        <v>非常勤</v>
      </c>
      <c r="Z16" s="52" t="s">
        <v>57</v>
      </c>
      <c r="AA16" s="52"/>
      <c r="AB16" s="52"/>
      <c r="AC16" s="52"/>
      <c r="AD16" s="52"/>
    </row>
    <row r="17" spans="1:30" ht="20.25" customHeight="1" x14ac:dyDescent="0.4">
      <c r="A17" s="46" t="s">
        <v>101</v>
      </c>
      <c r="B17" s="47" t="s">
        <v>58</v>
      </c>
      <c r="C17" s="6" t="s">
        <v>52</v>
      </c>
      <c r="D17" s="12">
        <v>132</v>
      </c>
      <c r="E17" s="4" t="str">
        <f t="shared" si="0"/>
        <v>非常勤</v>
      </c>
      <c r="F17" s="6">
        <v>140</v>
      </c>
      <c r="G17" s="3" t="str">
        <f t="shared" si="1"/>
        <v>非常勤</v>
      </c>
      <c r="H17" s="12">
        <v>135</v>
      </c>
      <c r="I17" s="4" t="str">
        <f t="shared" si="2"/>
        <v>非常勤</v>
      </c>
      <c r="J17" s="6">
        <v>133</v>
      </c>
      <c r="K17" s="3" t="str">
        <f t="shared" si="3"/>
        <v>非常勤</v>
      </c>
      <c r="L17" s="12">
        <v>135</v>
      </c>
      <c r="M17" s="4" t="str">
        <f t="shared" si="4"/>
        <v>非常勤</v>
      </c>
      <c r="N17" s="6">
        <v>134</v>
      </c>
      <c r="O17" s="3" t="str">
        <f t="shared" si="5"/>
        <v>非常勤</v>
      </c>
      <c r="P17" s="12">
        <v>132</v>
      </c>
      <c r="Q17" s="4" t="str">
        <f t="shared" si="6"/>
        <v>非常勤</v>
      </c>
      <c r="R17" s="6">
        <v>123</v>
      </c>
      <c r="S17" s="3" t="str">
        <f t="shared" si="7"/>
        <v>非常勤</v>
      </c>
      <c r="T17" s="12">
        <v>135</v>
      </c>
      <c r="U17" s="4" t="str">
        <f t="shared" si="8"/>
        <v>非常勤</v>
      </c>
      <c r="V17" s="6">
        <v>133</v>
      </c>
      <c r="W17" s="3" t="str">
        <f t="shared" si="9"/>
        <v>非常勤</v>
      </c>
      <c r="X17" s="12">
        <v>134</v>
      </c>
      <c r="Y17" s="4" t="str">
        <f t="shared" si="10"/>
        <v>非常勤</v>
      </c>
      <c r="Z17" s="52" t="s">
        <v>57</v>
      </c>
      <c r="AA17" s="52"/>
      <c r="AB17" s="52"/>
      <c r="AC17" s="52"/>
      <c r="AD17" s="52"/>
    </row>
    <row r="18" spans="1:30" ht="20.25" customHeight="1" x14ac:dyDescent="0.4">
      <c r="A18" s="48" t="s">
        <v>101</v>
      </c>
      <c r="B18" s="49" t="s">
        <v>102</v>
      </c>
      <c r="C18" s="18" t="s">
        <v>53</v>
      </c>
      <c r="D18" s="17">
        <v>80</v>
      </c>
      <c r="E18" s="4" t="str">
        <f t="shared" si="0"/>
        <v>非常勤</v>
      </c>
      <c r="F18" s="18">
        <v>90</v>
      </c>
      <c r="G18" s="3" t="str">
        <f t="shared" si="1"/>
        <v>非常勤</v>
      </c>
      <c r="H18" s="17">
        <v>82</v>
      </c>
      <c r="I18" s="4" t="str">
        <f t="shared" si="2"/>
        <v>非常勤</v>
      </c>
      <c r="J18" s="18">
        <v>91</v>
      </c>
      <c r="K18" s="3" t="str">
        <f t="shared" si="3"/>
        <v>非常勤</v>
      </c>
      <c r="L18" s="17">
        <v>80</v>
      </c>
      <c r="M18" s="4" t="str">
        <f t="shared" si="4"/>
        <v>非常勤</v>
      </c>
      <c r="N18" s="18">
        <v>83</v>
      </c>
      <c r="O18" s="3" t="str">
        <f t="shared" si="5"/>
        <v>非常勤</v>
      </c>
      <c r="P18" s="17">
        <v>82</v>
      </c>
      <c r="Q18" s="4" t="str">
        <f t="shared" si="6"/>
        <v>非常勤</v>
      </c>
      <c r="R18" s="18">
        <v>90</v>
      </c>
      <c r="S18" s="3" t="str">
        <f t="shared" si="7"/>
        <v>非常勤</v>
      </c>
      <c r="T18" s="17">
        <v>91</v>
      </c>
      <c r="U18" s="4" t="str">
        <f t="shared" si="8"/>
        <v>非常勤</v>
      </c>
      <c r="V18" s="18">
        <v>92</v>
      </c>
      <c r="W18" s="3" t="str">
        <f t="shared" si="9"/>
        <v>非常勤</v>
      </c>
      <c r="X18" s="17">
        <v>88</v>
      </c>
      <c r="Y18" s="4" t="str">
        <f t="shared" si="10"/>
        <v>非常勤</v>
      </c>
      <c r="Z18" s="52" t="s">
        <v>57</v>
      </c>
      <c r="AA18" s="52"/>
      <c r="AB18" s="52"/>
      <c r="AC18" s="52"/>
      <c r="AD18" s="52"/>
    </row>
    <row r="19" spans="1:30" ht="20.25" customHeight="1" x14ac:dyDescent="0.4">
      <c r="A19" s="46"/>
      <c r="B19" s="47"/>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52"/>
      <c r="AA19" s="52"/>
      <c r="AB19" s="52"/>
      <c r="AC19" s="52"/>
      <c r="AD19" s="52"/>
    </row>
    <row r="20" spans="1:30" ht="20.25" customHeight="1" x14ac:dyDescent="0.4">
      <c r="A20" s="46"/>
      <c r="B20" s="47"/>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52"/>
      <c r="AA20" s="52"/>
      <c r="AB20" s="52"/>
      <c r="AC20" s="52"/>
      <c r="AD20" s="52"/>
    </row>
    <row r="21" spans="1:30" ht="20.25" customHeight="1" x14ac:dyDescent="0.4">
      <c r="A21" s="48"/>
      <c r="B21" s="49"/>
      <c r="C21" s="18"/>
      <c r="D21" s="17"/>
      <c r="E21" s="4" t="str">
        <f t="shared" si="0"/>
        <v>非常勤</v>
      </c>
      <c r="F21" s="18"/>
      <c r="G21" s="3" t="str">
        <f t="shared" si="1"/>
        <v>非常勤</v>
      </c>
      <c r="H21" s="17"/>
      <c r="I21" s="4" t="str">
        <f t="shared" si="2"/>
        <v>非常勤</v>
      </c>
      <c r="J21" s="18"/>
      <c r="K21" s="3" t="str">
        <f t="shared" si="3"/>
        <v>非常勤</v>
      </c>
      <c r="L21" s="17"/>
      <c r="M21" s="4" t="str">
        <f t="shared" si="4"/>
        <v>非常勤</v>
      </c>
      <c r="N21" s="18"/>
      <c r="O21" s="3" t="str">
        <f t="shared" si="5"/>
        <v>非常勤</v>
      </c>
      <c r="P21" s="17"/>
      <c r="Q21" s="4" t="str">
        <f t="shared" si="6"/>
        <v>非常勤</v>
      </c>
      <c r="R21" s="18"/>
      <c r="S21" s="3" t="str">
        <f t="shared" si="7"/>
        <v>非常勤</v>
      </c>
      <c r="T21" s="17"/>
      <c r="U21" s="4" t="str">
        <f t="shared" si="8"/>
        <v>非常勤</v>
      </c>
      <c r="V21" s="18"/>
      <c r="W21" s="3" t="str">
        <f t="shared" si="9"/>
        <v>非常勤</v>
      </c>
      <c r="X21" s="17"/>
      <c r="Y21" s="4" t="str">
        <f t="shared" si="10"/>
        <v>非常勤</v>
      </c>
      <c r="Z21" s="52"/>
      <c r="AA21" s="52"/>
      <c r="AB21" s="52"/>
      <c r="AC21" s="52"/>
      <c r="AD21" s="52"/>
    </row>
    <row r="22" spans="1:30" ht="20.25" customHeight="1" x14ac:dyDescent="0.4">
      <c r="A22" s="46"/>
      <c r="B22" s="47"/>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52"/>
      <c r="AA22" s="52"/>
      <c r="AB22" s="52"/>
      <c r="AC22" s="52"/>
      <c r="AD22" s="52"/>
    </row>
    <row r="23" spans="1:30" ht="20.25" customHeight="1" x14ac:dyDescent="0.4">
      <c r="A23" s="46"/>
      <c r="B23" s="47"/>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52"/>
      <c r="AA23" s="52"/>
      <c r="AB23" s="52"/>
      <c r="AC23" s="52"/>
      <c r="AD23" s="52"/>
    </row>
    <row r="24" spans="1:30" ht="20.25" customHeight="1" x14ac:dyDescent="0.4">
      <c r="A24" s="48"/>
      <c r="B24" s="49"/>
      <c r="C24" s="18"/>
      <c r="D24" s="17"/>
      <c r="E24" s="4" t="str">
        <f t="shared" si="0"/>
        <v>非常勤</v>
      </c>
      <c r="F24" s="18"/>
      <c r="G24" s="3" t="str">
        <f t="shared" si="1"/>
        <v>非常勤</v>
      </c>
      <c r="H24" s="17"/>
      <c r="I24" s="4" t="str">
        <f t="shared" si="2"/>
        <v>非常勤</v>
      </c>
      <c r="J24" s="18"/>
      <c r="K24" s="3" t="str">
        <f t="shared" si="3"/>
        <v>非常勤</v>
      </c>
      <c r="L24" s="17"/>
      <c r="M24" s="4" t="str">
        <f t="shared" si="4"/>
        <v>非常勤</v>
      </c>
      <c r="N24" s="18"/>
      <c r="O24" s="3" t="str">
        <f t="shared" si="5"/>
        <v>非常勤</v>
      </c>
      <c r="P24" s="17"/>
      <c r="Q24" s="4" t="str">
        <f t="shared" si="6"/>
        <v>非常勤</v>
      </c>
      <c r="R24" s="18"/>
      <c r="S24" s="3" t="str">
        <f t="shared" si="7"/>
        <v>非常勤</v>
      </c>
      <c r="T24" s="17"/>
      <c r="U24" s="4" t="str">
        <f t="shared" si="8"/>
        <v>非常勤</v>
      </c>
      <c r="V24" s="18"/>
      <c r="W24" s="3" t="str">
        <f t="shared" si="9"/>
        <v>非常勤</v>
      </c>
      <c r="X24" s="17"/>
      <c r="Y24" s="4" t="str">
        <f t="shared" si="10"/>
        <v>非常勤</v>
      </c>
      <c r="Z24" s="52"/>
      <c r="AA24" s="52"/>
      <c r="AB24" s="52"/>
      <c r="AC24" s="52"/>
      <c r="AD24" s="52"/>
    </row>
    <row r="25" spans="1:30" ht="20.25" customHeight="1" x14ac:dyDescent="0.4">
      <c r="A25" s="46"/>
      <c r="B25" s="47"/>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52"/>
      <c r="AA25" s="52"/>
      <c r="AB25" s="52"/>
      <c r="AC25" s="52"/>
      <c r="AD25" s="52"/>
    </row>
    <row r="26" spans="1:30" ht="20.25" customHeight="1" x14ac:dyDescent="0.4">
      <c r="A26" s="46"/>
      <c r="B26" s="47"/>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52"/>
      <c r="AA26" s="52"/>
      <c r="AB26" s="52"/>
      <c r="AC26" s="52"/>
      <c r="AD26" s="52"/>
    </row>
    <row r="27" spans="1:30" ht="20.25" customHeight="1" x14ac:dyDescent="0.4">
      <c r="A27" s="48"/>
      <c r="B27" s="49"/>
      <c r="C27" s="18"/>
      <c r="D27" s="17"/>
      <c r="E27" s="4" t="str">
        <f t="shared" si="0"/>
        <v>非常勤</v>
      </c>
      <c r="F27" s="18"/>
      <c r="G27" s="3" t="str">
        <f t="shared" si="1"/>
        <v>非常勤</v>
      </c>
      <c r="H27" s="17"/>
      <c r="I27" s="4" t="str">
        <f t="shared" si="2"/>
        <v>非常勤</v>
      </c>
      <c r="J27" s="18"/>
      <c r="K27" s="3" t="str">
        <f t="shared" si="3"/>
        <v>非常勤</v>
      </c>
      <c r="L27" s="17"/>
      <c r="M27" s="4" t="str">
        <f t="shared" si="4"/>
        <v>非常勤</v>
      </c>
      <c r="N27" s="18"/>
      <c r="O27" s="3" t="str">
        <f t="shared" si="5"/>
        <v>非常勤</v>
      </c>
      <c r="P27" s="17"/>
      <c r="Q27" s="4" t="str">
        <f t="shared" si="6"/>
        <v>非常勤</v>
      </c>
      <c r="R27" s="18"/>
      <c r="S27" s="3" t="str">
        <f t="shared" si="7"/>
        <v>非常勤</v>
      </c>
      <c r="T27" s="17"/>
      <c r="U27" s="4" t="str">
        <f t="shared" si="8"/>
        <v>非常勤</v>
      </c>
      <c r="V27" s="18"/>
      <c r="W27" s="3" t="str">
        <f t="shared" si="9"/>
        <v>非常勤</v>
      </c>
      <c r="X27" s="17"/>
      <c r="Y27" s="4" t="str">
        <f t="shared" si="10"/>
        <v>非常勤</v>
      </c>
      <c r="Z27" s="52"/>
      <c r="AA27" s="52"/>
      <c r="AB27" s="52"/>
      <c r="AC27" s="52"/>
      <c r="AD27" s="52"/>
    </row>
    <row r="28" spans="1:30" ht="20.25" customHeight="1" x14ac:dyDescent="0.4">
      <c r="A28" s="46"/>
      <c r="B28" s="47"/>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52"/>
      <c r="AA28" s="52"/>
      <c r="AB28" s="52"/>
      <c r="AC28" s="52"/>
      <c r="AD28" s="52"/>
    </row>
    <row r="29" spans="1:30" ht="20.25" customHeight="1" x14ac:dyDescent="0.4">
      <c r="A29" s="46"/>
      <c r="B29" s="47"/>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52"/>
      <c r="AA29" s="52"/>
      <c r="AB29" s="52"/>
      <c r="AC29" s="52"/>
      <c r="AD29" s="52"/>
    </row>
    <row r="30" spans="1:30" ht="20.25" customHeight="1" x14ac:dyDescent="0.4">
      <c r="A30" s="48"/>
      <c r="B30" s="49"/>
      <c r="C30" s="18"/>
      <c r="D30" s="17"/>
      <c r="E30" s="4" t="str">
        <f t="shared" si="0"/>
        <v>非常勤</v>
      </c>
      <c r="F30" s="18"/>
      <c r="G30" s="3" t="str">
        <f t="shared" si="1"/>
        <v>非常勤</v>
      </c>
      <c r="H30" s="17"/>
      <c r="I30" s="4" t="str">
        <f t="shared" si="2"/>
        <v>非常勤</v>
      </c>
      <c r="J30" s="18"/>
      <c r="K30" s="3" t="str">
        <f t="shared" si="3"/>
        <v>非常勤</v>
      </c>
      <c r="L30" s="17"/>
      <c r="M30" s="4" t="str">
        <f t="shared" si="4"/>
        <v>非常勤</v>
      </c>
      <c r="N30" s="18"/>
      <c r="O30" s="3" t="str">
        <f t="shared" si="5"/>
        <v>非常勤</v>
      </c>
      <c r="P30" s="17"/>
      <c r="Q30" s="4" t="str">
        <f t="shared" si="6"/>
        <v>非常勤</v>
      </c>
      <c r="R30" s="18"/>
      <c r="S30" s="3" t="str">
        <f t="shared" si="7"/>
        <v>非常勤</v>
      </c>
      <c r="T30" s="17"/>
      <c r="U30" s="4" t="str">
        <f t="shared" si="8"/>
        <v>非常勤</v>
      </c>
      <c r="V30" s="18"/>
      <c r="W30" s="3" t="str">
        <f t="shared" si="9"/>
        <v>非常勤</v>
      </c>
      <c r="X30" s="17"/>
      <c r="Y30" s="4" t="str">
        <f t="shared" si="10"/>
        <v>非常勤</v>
      </c>
      <c r="Z30" s="52"/>
      <c r="AA30" s="52"/>
      <c r="AB30" s="52"/>
      <c r="AC30" s="52"/>
      <c r="AD30" s="52"/>
    </row>
    <row r="31" spans="1:30" ht="20.25" customHeight="1" x14ac:dyDescent="0.4">
      <c r="A31" s="46"/>
      <c r="B31" s="47"/>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52"/>
      <c r="AA31" s="52"/>
      <c r="AB31" s="52"/>
      <c r="AC31" s="52"/>
      <c r="AD31" s="52"/>
    </row>
    <row r="32" spans="1:30" ht="20.25" customHeight="1" x14ac:dyDescent="0.4">
      <c r="A32" s="46"/>
      <c r="B32" s="47"/>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52"/>
      <c r="AA32" s="52"/>
      <c r="AB32" s="52"/>
      <c r="AC32" s="52"/>
      <c r="AD32" s="52"/>
    </row>
    <row r="33" spans="1:30" ht="20.25" customHeight="1" x14ac:dyDescent="0.4">
      <c r="A33" s="48"/>
      <c r="B33" s="49"/>
      <c r="C33" s="18"/>
      <c r="D33" s="17"/>
      <c r="E33" s="4" t="str">
        <f t="shared" si="0"/>
        <v>非常勤</v>
      </c>
      <c r="F33" s="18"/>
      <c r="G33" s="3" t="str">
        <f t="shared" si="1"/>
        <v>非常勤</v>
      </c>
      <c r="H33" s="17"/>
      <c r="I33" s="4" t="str">
        <f t="shared" si="2"/>
        <v>非常勤</v>
      </c>
      <c r="J33" s="18"/>
      <c r="K33" s="3" t="str">
        <f t="shared" si="3"/>
        <v>非常勤</v>
      </c>
      <c r="L33" s="17"/>
      <c r="M33" s="4" t="str">
        <f t="shared" si="4"/>
        <v>非常勤</v>
      </c>
      <c r="N33" s="18"/>
      <c r="O33" s="3" t="str">
        <f t="shared" si="5"/>
        <v>非常勤</v>
      </c>
      <c r="P33" s="17"/>
      <c r="Q33" s="4" t="str">
        <f t="shared" si="6"/>
        <v>非常勤</v>
      </c>
      <c r="R33" s="18"/>
      <c r="S33" s="3" t="str">
        <f t="shared" si="7"/>
        <v>非常勤</v>
      </c>
      <c r="T33" s="17"/>
      <c r="U33" s="4" t="str">
        <f t="shared" si="8"/>
        <v>非常勤</v>
      </c>
      <c r="V33" s="18"/>
      <c r="W33" s="3" t="str">
        <f t="shared" si="9"/>
        <v>非常勤</v>
      </c>
      <c r="X33" s="17"/>
      <c r="Y33" s="4" t="str">
        <f t="shared" si="10"/>
        <v>非常勤</v>
      </c>
      <c r="Z33" s="52"/>
      <c r="AA33" s="52"/>
      <c r="AB33" s="52"/>
      <c r="AC33" s="52"/>
      <c r="AD33" s="52"/>
    </row>
    <row r="34" spans="1:30" ht="20.25" customHeight="1" x14ac:dyDescent="0.4">
      <c r="A34" s="46"/>
      <c r="B34" s="47"/>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52"/>
      <c r="AA34" s="52"/>
      <c r="AB34" s="52"/>
      <c r="AC34" s="52"/>
      <c r="AD34" s="52"/>
    </row>
    <row r="35" spans="1:30" ht="20.25" customHeight="1" x14ac:dyDescent="0.4">
      <c r="A35" s="48"/>
      <c r="B35" s="49"/>
      <c r="C35" s="18"/>
      <c r="D35" s="17"/>
      <c r="E35" s="4" t="str">
        <f t="shared" si="0"/>
        <v>非常勤</v>
      </c>
      <c r="F35" s="18"/>
      <c r="G35" s="3" t="str">
        <f t="shared" si="1"/>
        <v>非常勤</v>
      </c>
      <c r="H35" s="17"/>
      <c r="I35" s="4" t="str">
        <f t="shared" si="2"/>
        <v>非常勤</v>
      </c>
      <c r="J35" s="18"/>
      <c r="K35" s="3" t="str">
        <f t="shared" si="3"/>
        <v>非常勤</v>
      </c>
      <c r="L35" s="17"/>
      <c r="M35" s="4" t="str">
        <f t="shared" si="4"/>
        <v>非常勤</v>
      </c>
      <c r="N35" s="18"/>
      <c r="O35" s="3" t="str">
        <f t="shared" si="5"/>
        <v>非常勤</v>
      </c>
      <c r="P35" s="17"/>
      <c r="Q35" s="4" t="str">
        <f t="shared" si="6"/>
        <v>非常勤</v>
      </c>
      <c r="R35" s="18"/>
      <c r="S35" s="3" t="str">
        <f t="shared" si="7"/>
        <v>非常勤</v>
      </c>
      <c r="T35" s="17"/>
      <c r="U35" s="4" t="str">
        <f t="shared" si="8"/>
        <v>非常勤</v>
      </c>
      <c r="V35" s="18"/>
      <c r="W35" s="3" t="str">
        <f t="shared" si="9"/>
        <v>非常勤</v>
      </c>
      <c r="X35" s="17"/>
      <c r="Y35" s="4" t="str">
        <f t="shared" si="10"/>
        <v>非常勤</v>
      </c>
      <c r="Z35" s="52"/>
      <c r="AA35" s="52"/>
      <c r="AB35" s="52"/>
      <c r="AC35" s="52"/>
      <c r="AD35" s="52"/>
    </row>
    <row r="36" spans="1:30" ht="20.25" customHeight="1" x14ac:dyDescent="0.4">
      <c r="A36" s="46"/>
      <c r="B36" s="47"/>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52"/>
      <c r="AA36" s="52"/>
      <c r="AB36" s="52"/>
      <c r="AC36" s="52"/>
      <c r="AD36" s="52"/>
    </row>
    <row r="37" spans="1:30" ht="20.25" customHeight="1" x14ac:dyDescent="0.4">
      <c r="A37" s="46"/>
      <c r="B37" s="47"/>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52"/>
      <c r="AA37" s="52"/>
      <c r="AB37" s="52"/>
      <c r="AC37" s="52"/>
      <c r="AD37" s="52"/>
    </row>
    <row r="38" spans="1:30" ht="20.25" customHeight="1" x14ac:dyDescent="0.4">
      <c r="A38" s="48"/>
      <c r="B38" s="49"/>
      <c r="C38" s="18"/>
      <c r="D38" s="17"/>
      <c r="E38" s="4" t="str">
        <f t="shared" si="0"/>
        <v>非常勤</v>
      </c>
      <c r="F38" s="18"/>
      <c r="G38" s="3" t="str">
        <f t="shared" si="1"/>
        <v>非常勤</v>
      </c>
      <c r="H38" s="17"/>
      <c r="I38" s="4" t="str">
        <f t="shared" si="2"/>
        <v>非常勤</v>
      </c>
      <c r="J38" s="18"/>
      <c r="K38" s="3" t="str">
        <f t="shared" si="3"/>
        <v>非常勤</v>
      </c>
      <c r="L38" s="17"/>
      <c r="M38" s="4" t="str">
        <f t="shared" si="4"/>
        <v>非常勤</v>
      </c>
      <c r="N38" s="18"/>
      <c r="O38" s="3" t="str">
        <f t="shared" si="5"/>
        <v>非常勤</v>
      </c>
      <c r="P38" s="17"/>
      <c r="Q38" s="4" t="str">
        <f t="shared" si="6"/>
        <v>非常勤</v>
      </c>
      <c r="R38" s="18"/>
      <c r="S38" s="3" t="str">
        <f t="shared" si="7"/>
        <v>非常勤</v>
      </c>
      <c r="T38" s="17"/>
      <c r="U38" s="4" t="str">
        <f t="shared" si="8"/>
        <v>非常勤</v>
      </c>
      <c r="V38" s="18"/>
      <c r="W38" s="3" t="str">
        <f t="shared" si="9"/>
        <v>非常勤</v>
      </c>
      <c r="X38" s="17"/>
      <c r="Y38" s="4" t="str">
        <f t="shared" si="10"/>
        <v>非常勤</v>
      </c>
      <c r="Z38" s="52"/>
      <c r="AA38" s="52"/>
      <c r="AB38" s="52"/>
      <c r="AC38" s="52"/>
      <c r="AD38" s="52"/>
    </row>
    <row r="39" spans="1:30" ht="20.25" customHeight="1" x14ac:dyDescent="0.4">
      <c r="A39" s="57"/>
      <c r="B39" s="58"/>
      <c r="C39" s="59"/>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53"/>
      <c r="AA39" s="53"/>
      <c r="AB39" s="53"/>
      <c r="AC39" s="53"/>
      <c r="AD39" s="53"/>
    </row>
    <row r="40" spans="1:30" ht="6" customHeight="1" x14ac:dyDescent="0.4">
      <c r="A40" s="84"/>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row>
    <row r="41" spans="1:30" ht="16.5" customHeight="1" x14ac:dyDescent="0.4">
      <c r="A41" s="86" t="s">
        <v>107</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row>
    <row r="42" spans="1:30" ht="16.5" customHeight="1" x14ac:dyDescent="0.4">
      <c r="A42" s="86" t="s">
        <v>108</v>
      </c>
      <c r="B42" s="86"/>
      <c r="C42" s="86"/>
      <c r="D42" s="86"/>
      <c r="E42" s="86"/>
      <c r="F42" s="86"/>
      <c r="G42" s="86"/>
      <c r="H42" s="61"/>
      <c r="I42" s="61"/>
      <c r="J42" s="61"/>
      <c r="K42" s="61"/>
      <c r="L42" s="61"/>
      <c r="M42" s="61"/>
      <c r="N42" s="61"/>
      <c r="O42" s="61"/>
      <c r="P42" s="61"/>
      <c r="Q42" s="61"/>
      <c r="R42" s="61"/>
      <c r="S42" s="61"/>
      <c r="T42" s="61"/>
      <c r="U42" s="61"/>
      <c r="V42" s="61"/>
      <c r="W42" s="61"/>
      <c r="X42" s="61"/>
      <c r="Y42" s="61"/>
      <c r="Z42" s="61"/>
      <c r="AA42" s="61"/>
      <c r="AB42" s="61"/>
      <c r="AC42" s="61"/>
      <c r="AD42" s="61"/>
    </row>
    <row r="43" spans="1:30" ht="30.75" customHeight="1" x14ac:dyDescent="0.4">
      <c r="A43" s="86" t="s">
        <v>97</v>
      </c>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row>
    <row r="44" spans="1:30" ht="16.5" customHeight="1" x14ac:dyDescent="0.4">
      <c r="A44" s="86" t="s">
        <v>94</v>
      </c>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row>
    <row r="45" spans="1:30" ht="19.5" customHeight="1" x14ac:dyDescent="0.4"/>
    <row r="46" spans="1:30" x14ac:dyDescent="0.4">
      <c r="A46" t="s">
        <v>63</v>
      </c>
    </row>
    <row r="47" spans="1:30" x14ac:dyDescent="0.4">
      <c r="A47" t="s">
        <v>65</v>
      </c>
    </row>
    <row r="48" spans="1:30" x14ac:dyDescent="0.4">
      <c r="A48" s="65" t="s">
        <v>59</v>
      </c>
      <c r="B48" s="66"/>
      <c r="C48" s="67"/>
      <c r="D48" s="14">
        <f>COUNTIFS(E10:E39,"常勤",$Z10:$Z39,"〇")</f>
        <v>2</v>
      </c>
      <c r="E48" s="11" t="s">
        <v>20</v>
      </c>
      <c r="F48" s="14">
        <f>COUNTIFS(G10:G39,"常勤",$Z10:$Z39,"〇")</f>
        <v>1</v>
      </c>
      <c r="G48" s="11" t="s">
        <v>20</v>
      </c>
      <c r="H48" s="14">
        <f>COUNTIFS(I10:I39,"常勤",$Z10:$Z39,"〇")</f>
        <v>1</v>
      </c>
      <c r="I48" s="11" t="s">
        <v>20</v>
      </c>
      <c r="J48" s="14">
        <f>COUNTIFS(K10:K39,"常勤",$Z10:$Z39,"〇")</f>
        <v>2</v>
      </c>
      <c r="K48" s="11" t="s">
        <v>20</v>
      </c>
      <c r="L48" s="14">
        <f>COUNTIFS(M10:M39,"常勤",$Z10:$Z39,"〇")</f>
        <v>2</v>
      </c>
      <c r="M48" s="11" t="s">
        <v>20</v>
      </c>
      <c r="N48" s="14">
        <f>COUNTIFS(O10:O39,"常勤",$Z10:$Z39,"〇")</f>
        <v>3</v>
      </c>
      <c r="O48" s="11" t="s">
        <v>20</v>
      </c>
      <c r="P48" s="14">
        <f>COUNTIFS(Q10:Q39,"常勤",$Z10:$Z39,"〇")</f>
        <v>2</v>
      </c>
      <c r="Q48" s="11" t="s">
        <v>20</v>
      </c>
      <c r="R48" s="14">
        <f>COUNTIFS(S10:S39,"常勤",$Z10:$Z39,"〇")</f>
        <v>2</v>
      </c>
      <c r="S48" s="11" t="s">
        <v>20</v>
      </c>
      <c r="T48" s="14">
        <f>COUNTIFS(U10:U39,"常勤",$Z10:$Z39,"〇")</f>
        <v>3</v>
      </c>
      <c r="U48" s="11" t="s">
        <v>20</v>
      </c>
      <c r="V48" s="14">
        <f>COUNTIFS(W10:W39,"常勤",$Z10:$Z39,"〇")</f>
        <v>3</v>
      </c>
      <c r="W48" s="11" t="s">
        <v>20</v>
      </c>
      <c r="X48" s="14">
        <f>COUNTIFS(Y10:Y39,"常勤",$Z10:$Z39,"〇")</f>
        <v>3</v>
      </c>
      <c r="Y48" s="11" t="s">
        <v>20</v>
      </c>
      <c r="Z48" s="15"/>
    </row>
    <row r="49" spans="1:27" ht="19.5" thickBot="1" x14ac:dyDescent="0.45">
      <c r="A49" s="87" t="s">
        <v>60</v>
      </c>
      <c r="B49" s="88"/>
      <c r="C49" s="89"/>
      <c r="D49" s="5">
        <f>ROUNDDOWN((SUMIFS(D10:D39,E10:E39,"非常勤",$Z10:$Z39,"〇"))/D$9,1)</f>
        <v>4.5</v>
      </c>
      <c r="E49" s="4" t="s">
        <v>20</v>
      </c>
      <c r="F49" s="5">
        <f>ROUNDDOWN((SUMIFS(F10:F39,G10:G39,"非常勤",$Z10:$Z39,"〇"))/F$9,1)</f>
        <v>5.5</v>
      </c>
      <c r="G49" s="4" t="s">
        <v>20</v>
      </c>
      <c r="H49" s="5">
        <f>ROUNDDOWN((SUMIFS(H10:H39,I10:I39,"非常勤",$Z10:$Z39,"〇"))/H$9,1)</f>
        <v>5.0999999999999996</v>
      </c>
      <c r="I49" s="4" t="s">
        <v>20</v>
      </c>
      <c r="J49" s="5">
        <f>ROUNDDOWN((SUMIFS(J10:J39,K10:K39,"非常勤",$Z10:$Z39,"〇"))/J$9,1)</f>
        <v>4.5</v>
      </c>
      <c r="K49" s="4" t="s">
        <v>20</v>
      </c>
      <c r="L49" s="5">
        <f>ROUNDDOWN((SUMIFS(L10:L39,M10:M39,"非常勤",$Z10:$Z39,"〇"))/L$9,1)</f>
        <v>4.2</v>
      </c>
      <c r="M49" s="4" t="s">
        <v>20</v>
      </c>
      <c r="N49" s="5">
        <f>ROUNDDOWN((SUMIFS(N10:N39,O10:O39,"非常勤",$Z10:$Z39,"〇"))/N$9,1)</f>
        <v>3.5</v>
      </c>
      <c r="O49" s="4" t="s">
        <v>20</v>
      </c>
      <c r="P49" s="5">
        <f>ROUNDDOWN((SUMIFS(P10:P39,Q10:Q39,"非常勤",$Z10:$Z39,"〇"))/P$9,1)</f>
        <v>4.3</v>
      </c>
      <c r="Q49" s="4" t="s">
        <v>20</v>
      </c>
      <c r="R49" s="5">
        <f>ROUNDDOWN((SUMIFS(R10:R39,S10:S39,"非常勤",$Z10:$Z39,"〇"))/R$9,1)</f>
        <v>4.4000000000000004</v>
      </c>
      <c r="S49" s="4" t="s">
        <v>20</v>
      </c>
      <c r="T49" s="5">
        <f>ROUNDDOWN((SUMIFS(T10:T39,U10:U39,"非常勤",$Z10:$Z39,"〇"))/T$9,1)</f>
        <v>3.6</v>
      </c>
      <c r="U49" s="4" t="s">
        <v>20</v>
      </c>
      <c r="V49" s="5">
        <f>ROUNDDOWN((SUMIFS(V10:V39,W10:W39,"非常勤",$Z10:$Z39,"〇"))/V$9,1)</f>
        <v>3.9</v>
      </c>
      <c r="W49" s="4" t="s">
        <v>20</v>
      </c>
      <c r="X49" s="5">
        <f>ROUNDDOWN((SUMIFS(X10:X39,Y10:Y39,"非常勤",$Z10:$Z39,"〇"))/X$9,1)</f>
        <v>3.7</v>
      </c>
      <c r="Y49" s="4" t="s">
        <v>20</v>
      </c>
      <c r="Z49" t="s">
        <v>85</v>
      </c>
    </row>
    <row r="50" spans="1:27" ht="19.5" thickBot="1" x14ac:dyDescent="0.45">
      <c r="A50" s="90" t="s">
        <v>61</v>
      </c>
      <c r="B50" s="91"/>
      <c r="C50" s="92"/>
      <c r="D50" s="7">
        <f>SUM(D48:D49)</f>
        <v>6.5</v>
      </c>
      <c r="E50" s="10" t="s">
        <v>20</v>
      </c>
      <c r="F50" s="7">
        <f>SUM(F48:F49)</f>
        <v>6.5</v>
      </c>
      <c r="G50" s="10" t="s">
        <v>20</v>
      </c>
      <c r="H50" s="7">
        <f>SUM(H48:H49)</f>
        <v>6.1</v>
      </c>
      <c r="I50" s="10" t="s">
        <v>20</v>
      </c>
      <c r="J50" s="7">
        <f>SUM(J48:J49)</f>
        <v>6.5</v>
      </c>
      <c r="K50" s="10" t="s">
        <v>20</v>
      </c>
      <c r="L50" s="7">
        <f>SUM(L48:L49)</f>
        <v>6.2</v>
      </c>
      <c r="M50" s="10" t="s">
        <v>20</v>
      </c>
      <c r="N50" s="7">
        <f>SUM(N48:N49)</f>
        <v>6.5</v>
      </c>
      <c r="O50" s="10" t="s">
        <v>20</v>
      </c>
      <c r="P50" s="7">
        <f>SUM(P48:P49)</f>
        <v>6.3</v>
      </c>
      <c r="Q50" s="10" t="s">
        <v>20</v>
      </c>
      <c r="R50" s="7">
        <f>SUM(R48:R49)</f>
        <v>6.4</v>
      </c>
      <c r="S50" s="10" t="s">
        <v>20</v>
      </c>
      <c r="T50" s="7">
        <f>SUM(T48:T49)</f>
        <v>6.6</v>
      </c>
      <c r="U50" s="10" t="s">
        <v>20</v>
      </c>
      <c r="V50" s="7">
        <f>SUM(V48:V49)</f>
        <v>6.9</v>
      </c>
      <c r="W50" s="10" t="s">
        <v>20</v>
      </c>
      <c r="X50" s="7">
        <f>SUM(X48:X49)</f>
        <v>6.7</v>
      </c>
      <c r="Y50" s="8" t="s">
        <v>20</v>
      </c>
      <c r="Z50" s="63">
        <f>ROUNDDOWN(SUM(D50,F50,H50,J50,L50,N50,P50,R50,T50,V50,X50)/COUNTIF(D50:X50,"&gt;0"),1)</f>
        <v>6.4</v>
      </c>
      <c r="AA50" s="64"/>
    </row>
    <row r="51" spans="1:27" ht="10.5" customHeight="1" x14ac:dyDescent="0.4"/>
    <row r="52" spans="1:27" x14ac:dyDescent="0.4">
      <c r="A52" t="s">
        <v>64</v>
      </c>
    </row>
    <row r="53" spans="1:27" x14ac:dyDescent="0.4">
      <c r="A53" s="65" t="s">
        <v>59</v>
      </c>
      <c r="B53" s="66"/>
      <c r="C53" s="67"/>
      <c r="D53" s="14">
        <f>COUNTIFS(E10:E39,"常勤",$AA10:$AA39,"〇")</f>
        <v>1</v>
      </c>
      <c r="E53" s="11" t="s">
        <v>20</v>
      </c>
      <c r="F53" s="14">
        <f>COUNTIFS(G10:G39,"常勤",$AA10:$AA39,"〇")</f>
        <v>0</v>
      </c>
      <c r="G53" s="11" t="s">
        <v>20</v>
      </c>
      <c r="H53" s="14">
        <f>COUNTIFS(I10:I39,"常勤",$AA10:$AA39,"〇")</f>
        <v>0</v>
      </c>
      <c r="I53" s="11" t="s">
        <v>20</v>
      </c>
      <c r="J53" s="14">
        <f>COUNTIFS(K10:K39,"常勤",$AA10:$AA39,"〇")</f>
        <v>1</v>
      </c>
      <c r="K53" s="11" t="s">
        <v>20</v>
      </c>
      <c r="L53" s="14">
        <f>COUNTIFS(M10:M39,"常勤",$AA10:$AA39,"〇")</f>
        <v>1</v>
      </c>
      <c r="M53" s="11" t="s">
        <v>20</v>
      </c>
      <c r="N53" s="14">
        <f>COUNTIFS(O10:O39,"常勤",$AA10:$AA39,"〇")</f>
        <v>2</v>
      </c>
      <c r="O53" s="11" t="s">
        <v>20</v>
      </c>
      <c r="P53" s="14">
        <f>COUNTIFS(Q10:Q39,"常勤",$AA10:$AA39,"〇")</f>
        <v>1</v>
      </c>
      <c r="Q53" s="11" t="s">
        <v>20</v>
      </c>
      <c r="R53" s="14">
        <f>COUNTIFS(S10:S39,"常勤",$AA10:$AA39,"〇")</f>
        <v>1</v>
      </c>
      <c r="S53" s="11" t="s">
        <v>20</v>
      </c>
      <c r="T53" s="14">
        <f>COUNTIFS(U10:U39,"常勤",$AA10:$AA39,"〇")</f>
        <v>2</v>
      </c>
      <c r="U53" s="11" t="s">
        <v>20</v>
      </c>
      <c r="V53" s="14">
        <f>COUNTIFS(W10:W39,"常勤",$AA10:$AA39,"〇")</f>
        <v>2</v>
      </c>
      <c r="W53" s="11" t="s">
        <v>20</v>
      </c>
      <c r="X53" s="14">
        <f>COUNTIFS(Y10:Y39,"常勤",$AA10:$AA39,"〇")</f>
        <v>2</v>
      </c>
      <c r="Y53" s="11" t="s">
        <v>20</v>
      </c>
      <c r="Z53" s="15"/>
    </row>
    <row r="54" spans="1:27" ht="19.5" thickBot="1" x14ac:dyDescent="0.45">
      <c r="A54" s="87" t="s">
        <v>60</v>
      </c>
      <c r="B54" s="88"/>
      <c r="C54" s="89"/>
      <c r="D54" s="5">
        <f>ROUNDDOWN((SUMIFS(D10:D39,E10:E39,"非常勤",$AA10:$AA39,"〇"))/D$9,1)</f>
        <v>1.8</v>
      </c>
      <c r="E54" s="4" t="s">
        <v>20</v>
      </c>
      <c r="F54" s="5">
        <f>ROUNDDOWN((SUMIFS(F10:F39,G10:G39,"非常勤",$AA10:$AA39,"〇"))/F$9,1)</f>
        <v>2.7</v>
      </c>
      <c r="G54" s="4" t="s">
        <v>20</v>
      </c>
      <c r="H54" s="5">
        <f>ROUNDDOWN((SUMIFS(H10:H39,I10:I39,"非常勤",$AA10:$AA39,"〇"))/H$9,1)</f>
        <v>2.6</v>
      </c>
      <c r="I54" s="4" t="s">
        <v>20</v>
      </c>
      <c r="J54" s="5">
        <f>ROUNDDOWN((SUMIFS(J10:J39,K10:K39,"非常勤",$AA10:$AA39,"〇"))/J$9,1)</f>
        <v>1.8</v>
      </c>
      <c r="K54" s="4" t="s">
        <v>20</v>
      </c>
      <c r="L54" s="5">
        <f>ROUNDDOWN((SUMIFS(L10:L39,M10:M39,"非常勤",$AA10:$AA39,"〇"))/L$9,1)</f>
        <v>1.6</v>
      </c>
      <c r="M54" s="4" t="s">
        <v>20</v>
      </c>
      <c r="N54" s="5">
        <f>ROUNDDOWN((SUMIFS(N10:N39,O10:O39,"非常勤",$AA10:$AA39,"〇"))/N$9,1)</f>
        <v>0.7</v>
      </c>
      <c r="O54" s="4" t="s">
        <v>20</v>
      </c>
      <c r="P54" s="5">
        <f>ROUNDDOWN((SUMIFS(P10:P39,Q10:Q39,"非常勤",$AA10:$AA39,"〇"))/P$9,1)</f>
        <v>1.7</v>
      </c>
      <c r="Q54" s="4" t="s">
        <v>20</v>
      </c>
      <c r="R54" s="5">
        <f>ROUNDDOWN((SUMIFS(R10:R39,S10:S39,"非常勤",$AA10:$AA39,"〇"))/R$9,1)</f>
        <v>1.8</v>
      </c>
      <c r="S54" s="4" t="s">
        <v>20</v>
      </c>
      <c r="T54" s="5">
        <f>ROUNDDOWN((SUMIFS(T10:T39,U10:U39,"非常勤",$AA10:$AA39,"〇"))/T$9,1)</f>
        <v>0.8</v>
      </c>
      <c r="U54" s="4" t="s">
        <v>20</v>
      </c>
      <c r="V54" s="5">
        <f>ROUNDDOWN((SUMIFS(V10:V39,W10:W39,"非常勤",$AA10:$AA39,"〇"))/V$9,1)</f>
        <v>0.9</v>
      </c>
      <c r="W54" s="4" t="s">
        <v>20</v>
      </c>
      <c r="X54" s="5">
        <f>ROUNDDOWN((SUMIFS(X10:X39,Y10:Y39,"非常勤",$AA10:$AA39,"〇"))/X$9,1)</f>
        <v>0.8</v>
      </c>
      <c r="Y54" s="4" t="s">
        <v>20</v>
      </c>
      <c r="Z54" t="s">
        <v>86</v>
      </c>
    </row>
    <row r="55" spans="1:27" ht="19.5" thickBot="1" x14ac:dyDescent="0.45">
      <c r="A55" s="90" t="s">
        <v>61</v>
      </c>
      <c r="B55" s="91"/>
      <c r="C55" s="92"/>
      <c r="D55" s="7">
        <f>SUM(D53:D54)</f>
        <v>2.8</v>
      </c>
      <c r="E55" s="10" t="s">
        <v>20</v>
      </c>
      <c r="F55" s="7">
        <f>SUM(F53:F54)</f>
        <v>2.7</v>
      </c>
      <c r="G55" s="10" t="s">
        <v>20</v>
      </c>
      <c r="H55" s="7">
        <f>SUM(H53:H54)</f>
        <v>2.6</v>
      </c>
      <c r="I55" s="10" t="s">
        <v>20</v>
      </c>
      <c r="J55" s="7">
        <f>SUM(J53:J54)</f>
        <v>2.8</v>
      </c>
      <c r="K55" s="10" t="s">
        <v>20</v>
      </c>
      <c r="L55" s="7">
        <f>SUM(L53:L54)</f>
        <v>2.6</v>
      </c>
      <c r="M55" s="10" t="s">
        <v>20</v>
      </c>
      <c r="N55" s="7">
        <f>SUM(N53:N54)</f>
        <v>2.7</v>
      </c>
      <c r="O55" s="10" t="s">
        <v>20</v>
      </c>
      <c r="P55" s="7">
        <f>SUM(P53:P54)</f>
        <v>2.7</v>
      </c>
      <c r="Q55" s="10" t="s">
        <v>20</v>
      </c>
      <c r="R55" s="7">
        <f>SUM(R53:R54)</f>
        <v>2.8</v>
      </c>
      <c r="S55" s="10" t="s">
        <v>20</v>
      </c>
      <c r="T55" s="7">
        <f>SUM(T53:T54)</f>
        <v>2.8</v>
      </c>
      <c r="U55" s="10" t="s">
        <v>20</v>
      </c>
      <c r="V55" s="7">
        <f>SUM(V53:V54)</f>
        <v>2.9</v>
      </c>
      <c r="W55" s="10" t="s">
        <v>20</v>
      </c>
      <c r="X55" s="7">
        <f>SUM(X53:X54)</f>
        <v>2.8</v>
      </c>
      <c r="Y55" s="8" t="s">
        <v>20</v>
      </c>
      <c r="Z55" s="63">
        <f>ROUNDDOWN(SUM(D55,F55,H55,J55,L55,N55,P55,R55,T55,V55,X55)/COUNTIF(D55:X55,"&gt;0"),1)</f>
        <v>2.7</v>
      </c>
      <c r="AA55" s="64"/>
    </row>
    <row r="56" spans="1:27" ht="10.5" customHeight="1" x14ac:dyDescent="0.4"/>
    <row r="57" spans="1:27" x14ac:dyDescent="0.4">
      <c r="A57" t="s">
        <v>66</v>
      </c>
    </row>
    <row r="58" spans="1:27" x14ac:dyDescent="0.4">
      <c r="A58" s="65" t="s">
        <v>59</v>
      </c>
      <c r="B58" s="66"/>
      <c r="C58" s="67"/>
      <c r="D58" s="14">
        <f>COUNTIFS(E10:E39,"常勤",$AB10:$AB39,"〇")</f>
        <v>0</v>
      </c>
      <c r="E58" s="11" t="s">
        <v>20</v>
      </c>
      <c r="F58" s="14">
        <f>COUNTIFS(G10:G39,"常勤",$AB10:$AB39,"〇")</f>
        <v>0</v>
      </c>
      <c r="G58" s="11" t="s">
        <v>20</v>
      </c>
      <c r="H58" s="14">
        <f>COUNTIFS(I10:I39,"常勤",$AB10:$AB39,"〇")</f>
        <v>0</v>
      </c>
      <c r="I58" s="11" t="s">
        <v>20</v>
      </c>
      <c r="J58" s="14">
        <f>COUNTIFS(K10:K39,"常勤",$AB10:$AB39,"〇")</f>
        <v>0</v>
      </c>
      <c r="K58" s="11" t="s">
        <v>20</v>
      </c>
      <c r="L58" s="14">
        <f>COUNTIFS(M10:M39,"常勤",$AB10:$AB39,"〇")</f>
        <v>0</v>
      </c>
      <c r="M58" s="11" t="s">
        <v>20</v>
      </c>
      <c r="N58" s="14">
        <f>COUNTIFS(O10:O39,"常勤",$AB10:$AB39,"〇")</f>
        <v>0</v>
      </c>
      <c r="O58" s="11" t="s">
        <v>20</v>
      </c>
      <c r="P58" s="14">
        <f>COUNTIFS(Q10:Q39,"常勤",$AB10:$AB39,"〇")</f>
        <v>0</v>
      </c>
      <c r="Q58" s="11" t="s">
        <v>20</v>
      </c>
      <c r="R58" s="14">
        <f>COUNTIFS(S10:S39,"常勤",$AB10:$AB39,"〇")</f>
        <v>0</v>
      </c>
      <c r="S58" s="11" t="s">
        <v>20</v>
      </c>
      <c r="T58" s="14">
        <f>COUNTIFS(U10:U39,"常勤",$AB10:$AB39,"〇")</f>
        <v>0</v>
      </c>
      <c r="U58" s="11" t="s">
        <v>20</v>
      </c>
      <c r="V58" s="14">
        <f>COUNTIFS(W10:W39,"常勤",$AB10:$AB39,"〇")</f>
        <v>0</v>
      </c>
      <c r="W58" s="11" t="s">
        <v>20</v>
      </c>
      <c r="X58" s="14">
        <f>COUNTIFS(Y10:Y39,"常勤",$AB10:$AB39,"〇")</f>
        <v>0</v>
      </c>
      <c r="Y58" s="11" t="s">
        <v>20</v>
      </c>
      <c r="Z58" s="15"/>
    </row>
    <row r="59" spans="1:27" ht="19.5" thickBot="1" x14ac:dyDescent="0.45">
      <c r="A59" s="87" t="s">
        <v>60</v>
      </c>
      <c r="B59" s="88"/>
      <c r="C59" s="89"/>
      <c r="D59" s="5">
        <f>ROUNDDOWN((SUMIFS(D10:D39,E10:E39,"非常勤",$AB10:$AB39,"〇"))/D$9,1)</f>
        <v>0</v>
      </c>
      <c r="E59" s="4" t="s">
        <v>20</v>
      </c>
      <c r="F59" s="5">
        <f>ROUNDDOWN((SUMIFS(F10:F39,G10:G39,"非常勤",$AB10:$AB39,"〇"))/F$9,1)</f>
        <v>0</v>
      </c>
      <c r="G59" s="4" t="s">
        <v>20</v>
      </c>
      <c r="H59" s="5">
        <f>ROUNDDOWN((SUMIFS(H10:H39,I10:I39,"非常勤",$AB10:$AB39,"〇"))/H$9,1)</f>
        <v>0</v>
      </c>
      <c r="I59" s="4" t="s">
        <v>20</v>
      </c>
      <c r="J59" s="5">
        <f>ROUNDDOWN((SUMIFS(J10:J39,K10:K39,"非常勤",$AB10:$AB39,"〇"))/J$9,1)</f>
        <v>0</v>
      </c>
      <c r="K59" s="4" t="s">
        <v>20</v>
      </c>
      <c r="L59" s="5">
        <f>ROUNDDOWN((SUMIFS(L10:L39,M10:M39,"非常勤",$AB10:$AB39,"〇"))/L$9,1)</f>
        <v>0</v>
      </c>
      <c r="M59" s="4" t="s">
        <v>20</v>
      </c>
      <c r="N59" s="5">
        <f>ROUNDDOWN((SUMIFS(N10:N39,O10:O39,"非常勤",$AB10:$AB39,"〇"))/N$9,1)</f>
        <v>0</v>
      </c>
      <c r="O59" s="4" t="s">
        <v>20</v>
      </c>
      <c r="P59" s="5">
        <f>ROUNDDOWN((SUMIFS(P10:P39,Q10:Q39,"非常勤",$AB10:$AB39,"〇"))/P$9,1)</f>
        <v>0</v>
      </c>
      <c r="Q59" s="4" t="s">
        <v>20</v>
      </c>
      <c r="R59" s="5">
        <f>ROUNDDOWN((SUMIFS(R10:R39,S10:S39,"非常勤",$AB10:$AB39,"〇"))/R$9,1)</f>
        <v>0</v>
      </c>
      <c r="S59" s="4" t="s">
        <v>20</v>
      </c>
      <c r="T59" s="5">
        <f>ROUNDDOWN((SUMIFS(T10:T39,U10:U39,"非常勤",$AB10:$AB39,"〇"))/T$9,1)</f>
        <v>0</v>
      </c>
      <c r="U59" s="4" t="s">
        <v>20</v>
      </c>
      <c r="V59" s="5">
        <f>ROUNDDOWN((SUMIFS(V10:V39,W10:W39,"非常勤",$AB10:$AB39,"〇"))/V$9,1)</f>
        <v>0</v>
      </c>
      <c r="W59" s="4" t="s">
        <v>20</v>
      </c>
      <c r="X59" s="5">
        <f>ROUNDDOWN((SUMIFS(X10:X39,Y10:Y39,"非常勤",$AB10:$AB39,"〇"))/X$9,1)</f>
        <v>0</v>
      </c>
      <c r="Y59" s="4" t="s">
        <v>20</v>
      </c>
      <c r="Z59" t="s">
        <v>87</v>
      </c>
    </row>
    <row r="60" spans="1:27" ht="19.5" thickBot="1" x14ac:dyDescent="0.45">
      <c r="A60" s="90" t="s">
        <v>61</v>
      </c>
      <c r="B60" s="91"/>
      <c r="C60" s="92"/>
      <c r="D60" s="7">
        <f>SUM(D58:D59)</f>
        <v>0</v>
      </c>
      <c r="E60" s="10" t="s">
        <v>20</v>
      </c>
      <c r="F60" s="7">
        <f>SUM(F58:F59)</f>
        <v>0</v>
      </c>
      <c r="G60" s="10" t="s">
        <v>20</v>
      </c>
      <c r="H60" s="7">
        <f>SUM(H58:H59)</f>
        <v>0</v>
      </c>
      <c r="I60" s="10" t="s">
        <v>20</v>
      </c>
      <c r="J60" s="7">
        <f>SUM(J58:J59)</f>
        <v>0</v>
      </c>
      <c r="K60" s="10" t="s">
        <v>20</v>
      </c>
      <c r="L60" s="7">
        <f>SUM(L58:L59)</f>
        <v>0</v>
      </c>
      <c r="M60" s="10" t="s">
        <v>20</v>
      </c>
      <c r="N60" s="7">
        <f>SUM(N58:N59)</f>
        <v>0</v>
      </c>
      <c r="O60" s="10" t="s">
        <v>20</v>
      </c>
      <c r="P60" s="7">
        <f>SUM(P58:P59)</f>
        <v>0</v>
      </c>
      <c r="Q60" s="10" t="s">
        <v>20</v>
      </c>
      <c r="R60" s="7">
        <f>SUM(R58:R59)</f>
        <v>0</v>
      </c>
      <c r="S60" s="10" t="s">
        <v>20</v>
      </c>
      <c r="T60" s="7">
        <f>SUM(T58:T59)</f>
        <v>0</v>
      </c>
      <c r="U60" s="10" t="s">
        <v>20</v>
      </c>
      <c r="V60" s="7">
        <f>SUM(V58:V59)</f>
        <v>0</v>
      </c>
      <c r="W60" s="10" t="s">
        <v>20</v>
      </c>
      <c r="X60" s="7">
        <f>SUM(X58:X59)</f>
        <v>0</v>
      </c>
      <c r="Y60" s="8" t="s">
        <v>20</v>
      </c>
      <c r="Z60" s="63" t="e">
        <f>ROUNDDOWN(SUM(D60,F60,H60,J60,L60,N60,P60,R60,T60,V60,X60)/COUNTIF(D60:X60,"&gt;0"),1)</f>
        <v>#DIV/0!</v>
      </c>
      <c r="AA60" s="64"/>
    </row>
    <row r="61" spans="1:27" ht="10.5" customHeight="1" x14ac:dyDescent="0.4"/>
    <row r="62" spans="1:27" x14ac:dyDescent="0.4">
      <c r="A62" t="s">
        <v>67</v>
      </c>
    </row>
    <row r="63" spans="1:27" x14ac:dyDescent="0.4">
      <c r="A63" s="65" t="s">
        <v>59</v>
      </c>
      <c r="B63" s="66"/>
      <c r="C63" s="67"/>
      <c r="D63" s="14">
        <f>COUNTIFS(E10:E39,"常勤",$AC10:$AC39,"〇")</f>
        <v>0</v>
      </c>
      <c r="E63" s="11" t="s">
        <v>20</v>
      </c>
      <c r="F63" s="14">
        <f>COUNTIFS(G10:G39,"常勤",$AC10:$AC39,"〇")</f>
        <v>0</v>
      </c>
      <c r="G63" s="11" t="s">
        <v>20</v>
      </c>
      <c r="H63" s="14">
        <f>COUNTIFS(I10:I39,"常勤",$AC10:$AC39,"〇")</f>
        <v>0</v>
      </c>
      <c r="I63" s="11" t="s">
        <v>20</v>
      </c>
      <c r="J63" s="14">
        <f>COUNTIFS(K10:K39,"常勤",$AC10:$AC39,"〇")</f>
        <v>0</v>
      </c>
      <c r="K63" s="11" t="s">
        <v>20</v>
      </c>
      <c r="L63" s="14">
        <f>COUNTIFS(M10:M39,"常勤",$AC10:$AC39,"〇")</f>
        <v>0</v>
      </c>
      <c r="M63" s="11" t="s">
        <v>20</v>
      </c>
      <c r="N63" s="14">
        <f>COUNTIFS(O10:O39,"常勤",$AC10:$AC39,"〇")</f>
        <v>0</v>
      </c>
      <c r="O63" s="11" t="s">
        <v>20</v>
      </c>
      <c r="P63" s="14">
        <f>COUNTIFS(Q10:Q39,"常勤",$AC10:$AC39,"〇")</f>
        <v>0</v>
      </c>
      <c r="Q63" s="11" t="s">
        <v>20</v>
      </c>
      <c r="R63" s="14">
        <f>COUNTIFS(S10:S39,"常勤",$AC10:$AC39,"〇")</f>
        <v>0</v>
      </c>
      <c r="S63" s="11" t="s">
        <v>20</v>
      </c>
      <c r="T63" s="14">
        <f>COUNTIFS(U10:U39,"常勤",$AC10:$AC39,"〇")</f>
        <v>0</v>
      </c>
      <c r="U63" s="11" t="s">
        <v>20</v>
      </c>
      <c r="V63" s="14">
        <f>COUNTIFS(W10:W39,"常勤",$AC10:$AC39,"〇")</f>
        <v>0</v>
      </c>
      <c r="W63" s="11" t="s">
        <v>20</v>
      </c>
      <c r="X63" s="14">
        <f>COUNTIFS(Y10:Y39,"常勤",$AC10:$AC39,"〇")</f>
        <v>0</v>
      </c>
      <c r="Y63" s="11" t="s">
        <v>20</v>
      </c>
      <c r="Z63" s="15"/>
    </row>
    <row r="64" spans="1:27" ht="19.5" thickBot="1" x14ac:dyDescent="0.45">
      <c r="A64" s="87" t="s">
        <v>60</v>
      </c>
      <c r="B64" s="88"/>
      <c r="C64" s="89"/>
      <c r="D64" s="5">
        <f>ROUNDDOWN((SUMIFS(D10:D39,E10:E39,"非常勤",$AC10:$AC39,"〇"))/D$9,1)</f>
        <v>0</v>
      </c>
      <c r="E64" s="4" t="s">
        <v>20</v>
      </c>
      <c r="F64" s="5">
        <f>ROUNDDOWN((SUMIFS(F10:F39,G10:G39,"非常勤",$AC10:$AC39,"〇"))/F$9,1)</f>
        <v>0</v>
      </c>
      <c r="G64" s="4" t="s">
        <v>20</v>
      </c>
      <c r="H64" s="5">
        <f>ROUNDDOWN((SUMIFS(H10:H39,I10:I39,"非常勤",$AC10:$AC39,"〇"))/H$9,1)</f>
        <v>0</v>
      </c>
      <c r="I64" s="4" t="s">
        <v>20</v>
      </c>
      <c r="J64" s="5">
        <f>ROUNDDOWN((SUMIFS(J10:J39,K10:K39,"非常勤",$AC10:$AC39,"〇"))/J$9,1)</f>
        <v>0</v>
      </c>
      <c r="K64" s="4" t="s">
        <v>20</v>
      </c>
      <c r="L64" s="5">
        <f>ROUNDDOWN((SUMIFS(L10:L39,M10:M39,"非常勤",$AC10:$AC39,"〇"))/L$9,1)</f>
        <v>0</v>
      </c>
      <c r="M64" s="4" t="s">
        <v>20</v>
      </c>
      <c r="N64" s="5">
        <f>ROUNDDOWN((SUMIFS(N10:N39,O10:O39,"非常勤",$AC10:$AC39,"〇"))/N$9,1)</f>
        <v>0</v>
      </c>
      <c r="O64" s="4" t="s">
        <v>20</v>
      </c>
      <c r="P64" s="5">
        <f>ROUNDDOWN((SUMIFS(P10:P39,Q10:Q39,"非常勤",$AC10:$AC39,"〇"))/P$9,1)</f>
        <v>0</v>
      </c>
      <c r="Q64" s="4" t="s">
        <v>20</v>
      </c>
      <c r="R64" s="5">
        <f>ROUNDDOWN((SUMIFS(R10:R39,S10:S39,"非常勤",$AC10:$AC39,"〇"))/R$9,1)</f>
        <v>0</v>
      </c>
      <c r="S64" s="4" t="s">
        <v>20</v>
      </c>
      <c r="T64" s="5">
        <f>ROUNDDOWN((SUMIFS(T10:T39,U10:U39,"非常勤",$AC10:$AC39,"〇"))/T$9,1)</f>
        <v>0</v>
      </c>
      <c r="U64" s="4" t="s">
        <v>20</v>
      </c>
      <c r="V64" s="5">
        <f>ROUNDDOWN((SUMIFS(V10:V39,W10:W39,"非常勤",$AC10:$AC39,"〇"))/V$9,1)</f>
        <v>0</v>
      </c>
      <c r="W64" s="4" t="s">
        <v>20</v>
      </c>
      <c r="X64" s="5">
        <f>ROUNDDOWN((SUMIFS(X10:X39,Y10:Y39,"非常勤",$AC10:$AC39,"〇"))/X$9,1)</f>
        <v>0</v>
      </c>
      <c r="Y64" s="4" t="s">
        <v>20</v>
      </c>
      <c r="Z64" t="s">
        <v>88</v>
      </c>
    </row>
    <row r="65" spans="1:27" ht="19.5" thickBot="1" x14ac:dyDescent="0.45">
      <c r="A65" s="90" t="s">
        <v>61</v>
      </c>
      <c r="B65" s="91"/>
      <c r="C65" s="92"/>
      <c r="D65" s="7">
        <f>SUM(D63:D64)</f>
        <v>0</v>
      </c>
      <c r="E65" s="10" t="s">
        <v>20</v>
      </c>
      <c r="F65" s="7">
        <f>SUM(F63:F64)</f>
        <v>0</v>
      </c>
      <c r="G65" s="10" t="s">
        <v>20</v>
      </c>
      <c r="H65" s="7">
        <f>SUM(H63:H64)</f>
        <v>0</v>
      </c>
      <c r="I65" s="10" t="s">
        <v>20</v>
      </c>
      <c r="J65" s="7">
        <f>SUM(J63:J64)</f>
        <v>0</v>
      </c>
      <c r="K65" s="10" t="s">
        <v>20</v>
      </c>
      <c r="L65" s="7">
        <f>SUM(L63:L64)</f>
        <v>0</v>
      </c>
      <c r="M65" s="10" t="s">
        <v>20</v>
      </c>
      <c r="N65" s="7">
        <f>SUM(N63:N64)</f>
        <v>0</v>
      </c>
      <c r="O65" s="10" t="s">
        <v>20</v>
      </c>
      <c r="P65" s="7">
        <f>SUM(P63:P64)</f>
        <v>0</v>
      </c>
      <c r="Q65" s="10" t="s">
        <v>20</v>
      </c>
      <c r="R65" s="7">
        <f>SUM(R63:R64)</f>
        <v>0</v>
      </c>
      <c r="S65" s="10" t="s">
        <v>20</v>
      </c>
      <c r="T65" s="7">
        <f>SUM(T63:T64)</f>
        <v>0</v>
      </c>
      <c r="U65" s="10" t="s">
        <v>20</v>
      </c>
      <c r="V65" s="7">
        <f>SUM(V63:V64)</f>
        <v>0</v>
      </c>
      <c r="W65" s="10" t="s">
        <v>20</v>
      </c>
      <c r="X65" s="7">
        <f>SUM(X63:X64)</f>
        <v>0</v>
      </c>
      <c r="Y65" s="8" t="s">
        <v>20</v>
      </c>
      <c r="Z65" s="63" t="e">
        <f>ROUNDDOWN(SUM(D65,F65,H65,J65,L65,N65,P65,R65,T65,V65,X65)/COUNTIF(D65:X65,"&gt;0"),1)</f>
        <v>#DIV/0!</v>
      </c>
      <c r="AA65" s="64"/>
    </row>
    <row r="66" spans="1:27" ht="10.5" customHeight="1" x14ac:dyDescent="0.4"/>
    <row r="67" spans="1:27" x14ac:dyDescent="0.4">
      <c r="A67" t="s">
        <v>68</v>
      </c>
    </row>
    <row r="68" spans="1:27" x14ac:dyDescent="0.4">
      <c r="A68" s="65" t="s">
        <v>59</v>
      </c>
      <c r="B68" s="66"/>
      <c r="C68" s="67"/>
      <c r="D68" s="14">
        <f>COUNTIFS(E10:E39,"常勤",$AD10:$AD39,"〇")</f>
        <v>0</v>
      </c>
      <c r="E68" s="11" t="s">
        <v>20</v>
      </c>
      <c r="F68" s="14">
        <f>COUNTIFS(G10:G39,"常勤",$AD10:$AD39,"〇")</f>
        <v>0</v>
      </c>
      <c r="G68" s="11" t="s">
        <v>20</v>
      </c>
      <c r="H68" s="14">
        <f>COUNTIFS(I10:I39,"常勤",$AD10:$AD39,"〇")</f>
        <v>0</v>
      </c>
      <c r="I68" s="11" t="s">
        <v>20</v>
      </c>
      <c r="J68" s="14">
        <f>COUNTIFS(K10:K39,"常勤",$AD10:$AD39,"〇")</f>
        <v>0</v>
      </c>
      <c r="K68" s="11" t="s">
        <v>20</v>
      </c>
      <c r="L68" s="14">
        <f>COUNTIFS(M10:M39,"常勤",$AD10:$AD39,"〇")</f>
        <v>0</v>
      </c>
      <c r="M68" s="11" t="s">
        <v>20</v>
      </c>
      <c r="N68" s="14">
        <f>COUNTIFS(O10:O39,"常勤",$AD10:$AD39,"〇")</f>
        <v>0</v>
      </c>
      <c r="O68" s="11" t="s">
        <v>20</v>
      </c>
      <c r="P68" s="14">
        <f>COUNTIFS(Q10:Q39,"常勤",$AD10:$AD39,"〇")</f>
        <v>0</v>
      </c>
      <c r="Q68" s="11" t="s">
        <v>20</v>
      </c>
      <c r="R68" s="14">
        <f>COUNTIFS(S10:S39,"常勤",$AD10:$AD39,"〇")</f>
        <v>0</v>
      </c>
      <c r="S68" s="11" t="s">
        <v>20</v>
      </c>
      <c r="T68" s="14">
        <f>COUNTIFS(U10:U39,"常勤",$AD10:$AD39,"〇")</f>
        <v>0</v>
      </c>
      <c r="U68" s="11" t="s">
        <v>20</v>
      </c>
      <c r="V68" s="14">
        <f>COUNTIFS(W10:W39,"常勤",$AD10:$AD39,"〇")</f>
        <v>0</v>
      </c>
      <c r="W68" s="11" t="s">
        <v>20</v>
      </c>
      <c r="X68" s="14">
        <f>COUNTIFS(Y10:Y39,"常勤",$AD10:$AD39,"〇")</f>
        <v>0</v>
      </c>
      <c r="Y68" s="11" t="s">
        <v>20</v>
      </c>
      <c r="Z68" s="15"/>
    </row>
    <row r="69" spans="1:27" ht="19.5" thickBot="1" x14ac:dyDescent="0.45">
      <c r="A69" s="87" t="s">
        <v>60</v>
      </c>
      <c r="B69" s="88"/>
      <c r="C69" s="89"/>
      <c r="D69" s="5">
        <f>ROUNDDOWN((SUMIFS(D10:D39,E10:E39,"非常勤",$AD10:$AD39,"〇"))/D$9,1)</f>
        <v>0</v>
      </c>
      <c r="E69" s="4" t="s">
        <v>20</v>
      </c>
      <c r="F69" s="5">
        <f>ROUNDDOWN((SUMIFS(F10:F39,G10:G39,"非常勤",$AD10:$AD39,"〇"))/F$9,1)</f>
        <v>0</v>
      </c>
      <c r="G69" s="4" t="s">
        <v>20</v>
      </c>
      <c r="H69" s="5">
        <f>ROUNDDOWN((SUMIFS(H10:H39,I10:I39,"非常勤",$AD10:$AD39,"〇"))/H$9,1)</f>
        <v>0</v>
      </c>
      <c r="I69" s="4" t="s">
        <v>20</v>
      </c>
      <c r="J69" s="5">
        <f>ROUNDDOWN((SUMIFS(J10:J39,K10:K39,"非常勤",$AD10:$AD39,"〇"))/J$9,1)</f>
        <v>0</v>
      </c>
      <c r="K69" s="4" t="s">
        <v>20</v>
      </c>
      <c r="L69" s="5">
        <f>ROUNDDOWN((SUMIFS(L10:L39,M10:M39,"非常勤",$AD10:$AD39,"〇"))/L$9,1)</f>
        <v>0</v>
      </c>
      <c r="M69" s="4" t="s">
        <v>20</v>
      </c>
      <c r="N69" s="5">
        <f>ROUNDDOWN((SUMIFS(N10:N39,O10:O39,"非常勤",$AD10:$AD39,"〇"))/N$9,1)</f>
        <v>0</v>
      </c>
      <c r="O69" s="4" t="s">
        <v>20</v>
      </c>
      <c r="P69" s="5">
        <f>ROUNDDOWN((SUMIFS(P10:P39,Q10:Q39,"非常勤",$AD10:$AD39,"〇"))/P$9,1)</f>
        <v>0</v>
      </c>
      <c r="Q69" s="4" t="s">
        <v>20</v>
      </c>
      <c r="R69" s="5">
        <f>ROUNDDOWN((SUMIFS(R10:R39,S10:S39,"非常勤",$AD10:$AD39,"〇"))/R$9,1)</f>
        <v>0</v>
      </c>
      <c r="S69" s="4" t="s">
        <v>20</v>
      </c>
      <c r="T69" s="5">
        <f>ROUNDDOWN((SUMIFS(T10:T39,U10:U39,"非常勤",$AD10:$AD39,"〇"))/T$9,1)</f>
        <v>0</v>
      </c>
      <c r="U69" s="4" t="s">
        <v>20</v>
      </c>
      <c r="V69" s="5">
        <f>ROUNDDOWN((SUMIFS(V10:V39,W10:W39,"非常勤",$AD10:$AD39,"〇"))/V$9,1)</f>
        <v>0</v>
      </c>
      <c r="W69" s="4" t="s">
        <v>20</v>
      </c>
      <c r="X69" s="5">
        <f>ROUNDDOWN((SUMIFS(X10:X39,Y10:Y39,"非常勤",$AD10:$AD39,"〇"))/X$9,1)</f>
        <v>0</v>
      </c>
      <c r="Y69" s="4" t="s">
        <v>20</v>
      </c>
      <c r="Z69" t="s">
        <v>89</v>
      </c>
    </row>
    <row r="70" spans="1:27" ht="19.5" thickBot="1" x14ac:dyDescent="0.45">
      <c r="A70" s="90" t="s">
        <v>61</v>
      </c>
      <c r="B70" s="91"/>
      <c r="C70" s="92"/>
      <c r="D70" s="7">
        <f>SUM(D68:D69)</f>
        <v>0</v>
      </c>
      <c r="E70" s="10" t="s">
        <v>20</v>
      </c>
      <c r="F70" s="7">
        <f>SUM(F68:F69)</f>
        <v>0</v>
      </c>
      <c r="G70" s="10" t="s">
        <v>20</v>
      </c>
      <c r="H70" s="7">
        <f>SUM(H68:H69)</f>
        <v>0</v>
      </c>
      <c r="I70" s="10" t="s">
        <v>20</v>
      </c>
      <c r="J70" s="7">
        <f>SUM(J68:J69)</f>
        <v>0</v>
      </c>
      <c r="K70" s="10" t="s">
        <v>20</v>
      </c>
      <c r="L70" s="7">
        <f>SUM(L68:L69)</f>
        <v>0</v>
      </c>
      <c r="M70" s="10" t="s">
        <v>20</v>
      </c>
      <c r="N70" s="7">
        <f>SUM(N68:N69)</f>
        <v>0</v>
      </c>
      <c r="O70" s="10" t="s">
        <v>20</v>
      </c>
      <c r="P70" s="7">
        <f>SUM(P68:P69)</f>
        <v>0</v>
      </c>
      <c r="Q70" s="10" t="s">
        <v>20</v>
      </c>
      <c r="R70" s="7">
        <f>SUM(R68:R69)</f>
        <v>0</v>
      </c>
      <c r="S70" s="10" t="s">
        <v>20</v>
      </c>
      <c r="T70" s="7">
        <f>SUM(T68:T69)</f>
        <v>0</v>
      </c>
      <c r="U70" s="10" t="s">
        <v>20</v>
      </c>
      <c r="V70" s="7">
        <f>SUM(V68:V69)</f>
        <v>0</v>
      </c>
      <c r="W70" s="10" t="s">
        <v>20</v>
      </c>
      <c r="X70" s="7">
        <f>SUM(X68:X69)</f>
        <v>0</v>
      </c>
      <c r="Y70" s="8" t="s">
        <v>20</v>
      </c>
      <c r="Z70" s="63" t="e">
        <f>ROUNDDOWN(SUM(D70,F70,H70,J70,L70,N70,P70,R70,T70,V70,X70)/COUNTIF(D70:X70,"&gt;0"),1)</f>
        <v>#DIV/0!</v>
      </c>
      <c r="AA70" s="64"/>
    </row>
    <row r="71" spans="1:27" x14ac:dyDescent="0.4">
      <c r="A71" s="16"/>
      <c r="B71" s="16"/>
      <c r="C71" s="16"/>
      <c r="D71" s="27"/>
      <c r="E71" s="27"/>
      <c r="F71" s="27"/>
      <c r="G71" s="27"/>
      <c r="H71" s="27"/>
      <c r="I71" s="27"/>
      <c r="J71" s="27"/>
      <c r="K71" s="27"/>
      <c r="L71" s="27"/>
      <c r="M71" s="27"/>
      <c r="N71" s="27"/>
      <c r="O71" s="27"/>
      <c r="P71" s="27"/>
      <c r="Q71" s="27"/>
      <c r="R71" s="27"/>
      <c r="S71" s="27"/>
      <c r="T71" s="27"/>
      <c r="U71" s="27"/>
      <c r="V71" s="27"/>
      <c r="W71" s="27"/>
      <c r="X71" s="27"/>
      <c r="Y71" s="27"/>
      <c r="Z71" s="27"/>
    </row>
    <row r="72" spans="1:27" x14ac:dyDescent="0.4">
      <c r="A72" t="s">
        <v>96</v>
      </c>
    </row>
    <row r="73" spans="1:27" ht="19.5" thickBot="1" x14ac:dyDescent="0.45">
      <c r="A73" t="s">
        <v>69</v>
      </c>
      <c r="G73" s="55"/>
      <c r="H73" s="55"/>
      <c r="I73" s="55"/>
      <c r="S73" s="55"/>
      <c r="T73" s="55"/>
      <c r="U73" s="55"/>
    </row>
    <row r="74" spans="1:27" ht="19.5" thickBot="1" x14ac:dyDescent="0.45">
      <c r="A74" t="s">
        <v>70</v>
      </c>
      <c r="D74" s="93" t="str">
        <f>IF(H74="","",(Z55/Z50))</f>
        <v/>
      </c>
      <c r="E74" s="94"/>
      <c r="F74" s="16" t="s">
        <v>24</v>
      </c>
      <c r="G74" s="29">
        <v>0.7</v>
      </c>
      <c r="H74" s="54"/>
      <c r="K74" t="s">
        <v>71</v>
      </c>
      <c r="P74" s="95" t="str">
        <f>IF(T74="","",(Z60/Z50))</f>
        <v/>
      </c>
      <c r="Q74" s="96"/>
      <c r="R74" s="16" t="s">
        <v>24</v>
      </c>
      <c r="S74" s="29">
        <v>0.25</v>
      </c>
      <c r="T74" s="54"/>
    </row>
    <row r="75" spans="1:27" x14ac:dyDescent="0.4">
      <c r="F75" s="30"/>
    </row>
    <row r="76" spans="1:27" ht="19.5" thickBot="1" x14ac:dyDescent="0.45">
      <c r="A76" t="s">
        <v>72</v>
      </c>
    </row>
    <row r="77" spans="1:27" ht="19.5" thickBot="1" x14ac:dyDescent="0.45">
      <c r="A77" t="s">
        <v>73</v>
      </c>
      <c r="D77" s="95" t="str">
        <f>IF(H77="","",(Z55/Z50))</f>
        <v/>
      </c>
      <c r="E77" s="96"/>
      <c r="F77" s="16" t="s">
        <v>24</v>
      </c>
      <c r="G77" s="29">
        <v>0.5</v>
      </c>
      <c r="H77" s="54"/>
    </row>
    <row r="79" spans="1:27" ht="19.5" thickBot="1" x14ac:dyDescent="0.45">
      <c r="A79" t="s">
        <v>74</v>
      </c>
    </row>
    <row r="80" spans="1:27" ht="19.5" thickBot="1" x14ac:dyDescent="0.45">
      <c r="A80" t="s">
        <v>75</v>
      </c>
      <c r="D80" s="95">
        <f>IF(H80="","",(Z55/Z50))</f>
        <v>0.421875</v>
      </c>
      <c r="E80" s="96"/>
      <c r="F80" s="16" t="s">
        <v>24</v>
      </c>
      <c r="G80" s="29">
        <v>0.4</v>
      </c>
      <c r="H80" s="54" t="s">
        <v>57</v>
      </c>
      <c r="K80" t="s">
        <v>76</v>
      </c>
      <c r="P80" s="95" t="str">
        <f>IF(T80="","",(Z70/Z65))</f>
        <v/>
      </c>
      <c r="Q80" s="96"/>
      <c r="R80" s="16" t="s">
        <v>24</v>
      </c>
      <c r="S80" s="29">
        <v>0.3</v>
      </c>
      <c r="T80" s="54"/>
    </row>
  </sheetData>
  <mergeCells count="41">
    <mergeCell ref="A42:G42"/>
    <mergeCell ref="D74:E74"/>
    <mergeCell ref="P74:Q74"/>
    <mergeCell ref="D77:E77"/>
    <mergeCell ref="D80:E80"/>
    <mergeCell ref="P80:Q80"/>
    <mergeCell ref="A65:C65"/>
    <mergeCell ref="A64:C64"/>
    <mergeCell ref="A49:C49"/>
    <mergeCell ref="A50:C50"/>
    <mergeCell ref="A58:C58"/>
    <mergeCell ref="A59:C59"/>
    <mergeCell ref="A60:C60"/>
    <mergeCell ref="A43:AD43"/>
    <mergeCell ref="A44:AD44"/>
    <mergeCell ref="Z65:AA65"/>
    <mergeCell ref="A68:C68"/>
    <mergeCell ref="A69:C69"/>
    <mergeCell ref="A70:C70"/>
    <mergeCell ref="Z70:AA70"/>
    <mergeCell ref="Z50:AA50"/>
    <mergeCell ref="A53:C53"/>
    <mergeCell ref="A54:C54"/>
    <mergeCell ref="A55:C55"/>
    <mergeCell ref="Z55:AA55"/>
    <mergeCell ref="Z60:AA60"/>
    <mergeCell ref="A63:C63"/>
    <mergeCell ref="A48:C48"/>
    <mergeCell ref="A1:AD1"/>
    <mergeCell ref="A2:AD2"/>
    <mergeCell ref="A7:C7"/>
    <mergeCell ref="A8:A9"/>
    <mergeCell ref="B8:B9"/>
    <mergeCell ref="C8:C9"/>
    <mergeCell ref="Z8:Z9"/>
    <mergeCell ref="AA8:AA9"/>
    <mergeCell ref="AB8:AB9"/>
    <mergeCell ref="AC8:AC9"/>
    <mergeCell ref="AD8:AD9"/>
    <mergeCell ref="A40:AD40"/>
    <mergeCell ref="A41:AD41"/>
  </mergeCells>
  <phoneticPr fontId="1"/>
  <dataValidations count="1">
    <dataValidation type="list" allowBlank="1" showInputMessage="1" showErrorMessage="1" sqref="Z10:AD39 H74 H77 H80 T74 T80">
      <formula1>"〇"</formula1>
    </dataValidation>
  </dataValidations>
  <pageMargins left="0.51181102362204722" right="0.31496062992125984" top="0.74803149606299213" bottom="0.74803149606299213" header="0.31496062992125984" footer="0.31496062992125984"/>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0"/>
  <sheetViews>
    <sheetView tabSelected="1" zoomScale="70" zoomScaleNormal="70" workbookViewId="0">
      <selection activeCell="A3" sqref="A3"/>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s>
  <sheetData>
    <row r="1" spans="1:30" ht="24" x14ac:dyDescent="0.4">
      <c r="A1" s="68" t="s">
        <v>21</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row>
    <row r="2" spans="1:30" x14ac:dyDescent="0.4">
      <c r="A2" s="69" t="s">
        <v>110</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row>
    <row r="3" spans="1:30" ht="19.5" x14ac:dyDescent="0.4">
      <c r="A3" s="60" t="s">
        <v>105</v>
      </c>
      <c r="R3" s="30"/>
      <c r="S3" s="30"/>
      <c r="T3" s="30"/>
      <c r="U3" s="30"/>
      <c r="V3" s="30"/>
      <c r="W3" s="30"/>
      <c r="X3" s="30"/>
      <c r="Y3" s="43"/>
      <c r="Z3" t="s">
        <v>90</v>
      </c>
    </row>
    <row r="4" spans="1:30" ht="4.5" customHeight="1" x14ac:dyDescent="0.4">
      <c r="R4" s="30"/>
      <c r="S4" s="30"/>
      <c r="T4" s="30"/>
      <c r="U4" s="30"/>
      <c r="V4" s="30"/>
      <c r="W4" s="30"/>
      <c r="X4" s="30"/>
      <c r="Y4" s="30"/>
    </row>
    <row r="5" spans="1:30" x14ac:dyDescent="0.4">
      <c r="A5" t="s">
        <v>84</v>
      </c>
      <c r="V5" s="1"/>
      <c r="W5" s="19"/>
    </row>
    <row r="6" spans="1:30" ht="16.5" customHeight="1" x14ac:dyDescent="0.4">
      <c r="Z6" s="42" t="s">
        <v>82</v>
      </c>
    </row>
    <row r="7" spans="1:30" x14ac:dyDescent="0.4">
      <c r="A7" s="70" t="s">
        <v>83</v>
      </c>
      <c r="B7" s="70"/>
      <c r="C7" s="71"/>
      <c r="D7" s="35" t="s">
        <v>91</v>
      </c>
      <c r="E7" s="36"/>
      <c r="F7" s="36"/>
      <c r="G7" s="36"/>
      <c r="H7" s="36"/>
      <c r="I7" s="36"/>
      <c r="J7" s="36"/>
      <c r="K7" s="36"/>
      <c r="L7" s="36"/>
      <c r="M7" s="36"/>
      <c r="N7" s="36"/>
      <c r="O7" s="36"/>
      <c r="P7" s="36"/>
      <c r="Q7" s="36"/>
      <c r="R7" s="36"/>
      <c r="S7" s="36"/>
      <c r="T7" s="36"/>
      <c r="U7" s="36"/>
      <c r="V7" s="36"/>
      <c r="W7" s="36"/>
      <c r="X7" s="36"/>
      <c r="Y7" s="37"/>
      <c r="Z7" s="41" t="s">
        <v>77</v>
      </c>
      <c r="AA7" s="41" t="s">
        <v>78</v>
      </c>
      <c r="AB7" s="28" t="s">
        <v>79</v>
      </c>
      <c r="AC7" s="28" t="s">
        <v>80</v>
      </c>
      <c r="AD7" s="28" t="s">
        <v>81</v>
      </c>
    </row>
    <row r="8" spans="1:30" ht="20.25" customHeight="1" x14ac:dyDescent="0.4">
      <c r="A8" s="72" t="s">
        <v>0</v>
      </c>
      <c r="B8" s="74" t="s">
        <v>1</v>
      </c>
      <c r="C8" s="76" t="s">
        <v>2</v>
      </c>
      <c r="D8" s="38" t="s">
        <v>3</v>
      </c>
      <c r="E8" s="39" t="s">
        <v>54</v>
      </c>
      <c r="F8" s="40" t="s">
        <v>4</v>
      </c>
      <c r="G8" s="39" t="s">
        <v>55</v>
      </c>
      <c r="H8" s="38" t="s">
        <v>5</v>
      </c>
      <c r="I8" s="39" t="s">
        <v>54</v>
      </c>
      <c r="J8" s="40" t="s">
        <v>6</v>
      </c>
      <c r="K8" s="39" t="s">
        <v>55</v>
      </c>
      <c r="L8" s="38" t="s">
        <v>7</v>
      </c>
      <c r="M8" s="39" t="s">
        <v>55</v>
      </c>
      <c r="N8" s="40" t="s">
        <v>8</v>
      </c>
      <c r="O8" s="39" t="s">
        <v>54</v>
      </c>
      <c r="P8" s="38" t="s">
        <v>9</v>
      </c>
      <c r="Q8" s="39" t="s">
        <v>55</v>
      </c>
      <c r="R8" s="40" t="s">
        <v>10</v>
      </c>
      <c r="S8" s="39" t="s">
        <v>54</v>
      </c>
      <c r="T8" s="38" t="s">
        <v>11</v>
      </c>
      <c r="U8" s="39" t="s">
        <v>55</v>
      </c>
      <c r="V8" s="40" t="s">
        <v>12</v>
      </c>
      <c r="W8" s="39" t="s">
        <v>55</v>
      </c>
      <c r="X8" s="38" t="s">
        <v>13</v>
      </c>
      <c r="Y8" s="39" t="s">
        <v>56</v>
      </c>
      <c r="Z8" s="78" t="s">
        <v>17</v>
      </c>
      <c r="AA8" s="79" t="s">
        <v>103</v>
      </c>
      <c r="AB8" s="80" t="s">
        <v>104</v>
      </c>
      <c r="AC8" s="81" t="s">
        <v>106</v>
      </c>
      <c r="AD8" s="82" t="s">
        <v>95</v>
      </c>
    </row>
    <row r="9" spans="1:30" ht="20.25" customHeight="1" x14ac:dyDescent="0.4">
      <c r="A9" s="73"/>
      <c r="B9" s="75"/>
      <c r="C9" s="77"/>
      <c r="D9" s="13"/>
      <c r="E9" s="10" t="s">
        <v>19</v>
      </c>
      <c r="F9" s="13"/>
      <c r="G9" s="10" t="s">
        <v>19</v>
      </c>
      <c r="H9" s="13"/>
      <c r="I9" s="10" t="s">
        <v>19</v>
      </c>
      <c r="J9" s="13"/>
      <c r="K9" s="10" t="s">
        <v>19</v>
      </c>
      <c r="L9" s="13"/>
      <c r="M9" s="10" t="s">
        <v>19</v>
      </c>
      <c r="N9" s="13"/>
      <c r="O9" s="10" t="s">
        <v>19</v>
      </c>
      <c r="P9" s="13"/>
      <c r="Q9" s="10" t="s">
        <v>19</v>
      </c>
      <c r="R9" s="13"/>
      <c r="S9" s="10" t="s">
        <v>19</v>
      </c>
      <c r="T9" s="13"/>
      <c r="U9" s="10" t="s">
        <v>19</v>
      </c>
      <c r="V9" s="13"/>
      <c r="W9" s="10" t="s">
        <v>19</v>
      </c>
      <c r="X9" s="13"/>
      <c r="Y9" s="10" t="s">
        <v>19</v>
      </c>
      <c r="Z9" s="79"/>
      <c r="AA9" s="79"/>
      <c r="AB9" s="80"/>
      <c r="AC9" s="81"/>
      <c r="AD9" s="83"/>
    </row>
    <row r="10" spans="1:30"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34"/>
      <c r="K10" s="31" t="str">
        <f t="shared" ref="K10:K39" si="3">IF(J10&gt;=(J$9),"常勤","非常勤")</f>
        <v>常勤</v>
      </c>
      <c r="L10" s="32"/>
      <c r="M10" s="33" t="str">
        <f t="shared" ref="M10:M39" si="4">IF(L10&gt;=(L$9),"常勤","非常勤")</f>
        <v>常勤</v>
      </c>
      <c r="N10" s="34"/>
      <c r="O10" s="31" t="str">
        <f t="shared" ref="O10:O39" si="5">IF(N10&gt;=(N$9),"常勤","非常勤")</f>
        <v>常勤</v>
      </c>
      <c r="P10" s="32"/>
      <c r="Q10" s="33" t="str">
        <f t="shared" ref="Q10:Q39" si="6">IF(P10&gt;=(P$9),"常勤","非常勤")</f>
        <v>常勤</v>
      </c>
      <c r="R10" s="34"/>
      <c r="S10" s="31" t="str">
        <f t="shared" ref="S10:S39" si="7">IF(R10&gt;=(R$9),"常勤","非常勤")</f>
        <v>常勤</v>
      </c>
      <c r="T10" s="32"/>
      <c r="U10" s="33" t="str">
        <f t="shared" ref="U10:U39" si="8">IF(T10&gt;=(T$9),"常勤","非常勤")</f>
        <v>常勤</v>
      </c>
      <c r="V10" s="34"/>
      <c r="W10" s="31" t="str">
        <f t="shared" ref="W10:W39" si="9">IF(V10&gt;=(V$9),"常勤","非常勤")</f>
        <v>常勤</v>
      </c>
      <c r="X10" s="32"/>
      <c r="Y10" s="33" t="str">
        <f t="shared" ref="Y10:Y39" si="10">IF(X10&gt;=(X$9),"常勤","非常勤")</f>
        <v>常勤</v>
      </c>
      <c r="Z10" s="51"/>
      <c r="AA10" s="51"/>
      <c r="AB10" s="51"/>
      <c r="AC10" s="51"/>
      <c r="AD10" s="51"/>
    </row>
    <row r="11" spans="1:30"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52"/>
      <c r="AA11" s="52"/>
      <c r="AB11" s="52"/>
      <c r="AC11" s="52"/>
      <c r="AD11" s="52"/>
    </row>
    <row r="12" spans="1:30"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17"/>
      <c r="Q12" s="4" t="str">
        <f t="shared" si="6"/>
        <v>常勤</v>
      </c>
      <c r="R12" s="18"/>
      <c r="S12" s="3" t="str">
        <f t="shared" si="7"/>
        <v>常勤</v>
      </c>
      <c r="T12" s="17"/>
      <c r="U12" s="4" t="str">
        <f t="shared" si="8"/>
        <v>常勤</v>
      </c>
      <c r="V12" s="18"/>
      <c r="W12" s="3" t="str">
        <f t="shared" si="9"/>
        <v>常勤</v>
      </c>
      <c r="X12" s="17"/>
      <c r="Y12" s="4" t="str">
        <f t="shared" si="10"/>
        <v>常勤</v>
      </c>
      <c r="Z12" s="52"/>
      <c r="AA12" s="52"/>
      <c r="AB12" s="52"/>
      <c r="AC12" s="52"/>
      <c r="AD12" s="52"/>
    </row>
    <row r="13" spans="1:30"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52"/>
      <c r="AA13" s="52"/>
      <c r="AB13" s="52"/>
      <c r="AC13" s="52"/>
      <c r="AD13" s="52"/>
    </row>
    <row r="14" spans="1:30"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52"/>
      <c r="AA14" s="52"/>
      <c r="AB14" s="52"/>
      <c r="AC14" s="52"/>
      <c r="AD14" s="52"/>
    </row>
    <row r="15" spans="1:30"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17"/>
      <c r="Q15" s="4" t="str">
        <f t="shared" si="6"/>
        <v>常勤</v>
      </c>
      <c r="R15" s="18"/>
      <c r="S15" s="3" t="str">
        <f t="shared" si="7"/>
        <v>常勤</v>
      </c>
      <c r="T15" s="17"/>
      <c r="U15" s="4" t="str">
        <f t="shared" si="8"/>
        <v>常勤</v>
      </c>
      <c r="V15" s="18"/>
      <c r="W15" s="3" t="str">
        <f t="shared" si="9"/>
        <v>常勤</v>
      </c>
      <c r="X15" s="17"/>
      <c r="Y15" s="4" t="str">
        <f t="shared" si="10"/>
        <v>常勤</v>
      </c>
      <c r="Z15" s="52"/>
      <c r="AA15" s="52"/>
      <c r="AB15" s="52"/>
      <c r="AC15" s="52"/>
      <c r="AD15" s="52"/>
    </row>
    <row r="16" spans="1:30"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52"/>
      <c r="AA16" s="52"/>
      <c r="AB16" s="52"/>
      <c r="AC16" s="52"/>
      <c r="AD16" s="52"/>
    </row>
    <row r="17" spans="1:30"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52"/>
      <c r="AA17" s="52"/>
      <c r="AB17" s="52"/>
      <c r="AC17" s="52"/>
      <c r="AD17" s="52"/>
    </row>
    <row r="18" spans="1:30"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17"/>
      <c r="Q18" s="4" t="str">
        <f t="shared" si="6"/>
        <v>常勤</v>
      </c>
      <c r="R18" s="18"/>
      <c r="S18" s="3" t="str">
        <f t="shared" si="7"/>
        <v>常勤</v>
      </c>
      <c r="T18" s="17"/>
      <c r="U18" s="4" t="str">
        <f t="shared" si="8"/>
        <v>常勤</v>
      </c>
      <c r="V18" s="18"/>
      <c r="W18" s="3" t="str">
        <f t="shared" si="9"/>
        <v>常勤</v>
      </c>
      <c r="X18" s="17"/>
      <c r="Y18" s="4" t="str">
        <f t="shared" si="10"/>
        <v>常勤</v>
      </c>
      <c r="Z18" s="52"/>
      <c r="AA18" s="52"/>
      <c r="AB18" s="52"/>
      <c r="AC18" s="52"/>
      <c r="AD18" s="52"/>
    </row>
    <row r="19" spans="1:30"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52"/>
      <c r="AA19" s="52"/>
      <c r="AB19" s="52"/>
      <c r="AC19" s="52"/>
      <c r="AD19" s="52"/>
    </row>
    <row r="20" spans="1:30"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52"/>
      <c r="AA20" s="52"/>
      <c r="AB20" s="52"/>
      <c r="AC20" s="52"/>
      <c r="AD20" s="52"/>
    </row>
    <row r="21" spans="1:30"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17"/>
      <c r="Q21" s="4" t="str">
        <f t="shared" si="6"/>
        <v>常勤</v>
      </c>
      <c r="R21" s="18"/>
      <c r="S21" s="3" t="str">
        <f t="shared" si="7"/>
        <v>常勤</v>
      </c>
      <c r="T21" s="17"/>
      <c r="U21" s="4" t="str">
        <f t="shared" si="8"/>
        <v>常勤</v>
      </c>
      <c r="V21" s="18"/>
      <c r="W21" s="3" t="str">
        <f t="shared" si="9"/>
        <v>常勤</v>
      </c>
      <c r="X21" s="17"/>
      <c r="Y21" s="4" t="str">
        <f t="shared" si="10"/>
        <v>常勤</v>
      </c>
      <c r="Z21" s="52"/>
      <c r="AA21" s="52"/>
      <c r="AB21" s="52"/>
      <c r="AC21" s="52"/>
      <c r="AD21" s="52"/>
    </row>
    <row r="22" spans="1:30"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52"/>
      <c r="AA22" s="52"/>
      <c r="AB22" s="52"/>
      <c r="AC22" s="52"/>
      <c r="AD22" s="52"/>
    </row>
    <row r="23" spans="1:30" ht="20.25" customHeight="1" x14ac:dyDescent="0.4">
      <c r="A23" s="46"/>
      <c r="B23" s="47"/>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52"/>
      <c r="AA23" s="52"/>
      <c r="AB23" s="52"/>
      <c r="AC23" s="52"/>
      <c r="AD23" s="52"/>
    </row>
    <row r="24" spans="1:30" ht="20.25" customHeight="1" x14ac:dyDescent="0.4">
      <c r="A24" s="48"/>
      <c r="B24" s="49"/>
      <c r="C24" s="18"/>
      <c r="D24" s="17"/>
      <c r="E24" s="4" t="str">
        <f t="shared" si="11"/>
        <v>常勤</v>
      </c>
      <c r="F24" s="18"/>
      <c r="G24" s="3" t="str">
        <f t="shared" si="12"/>
        <v>常勤</v>
      </c>
      <c r="H24" s="17"/>
      <c r="I24" s="4" t="str">
        <f t="shared" si="13"/>
        <v>常勤</v>
      </c>
      <c r="J24" s="18"/>
      <c r="K24" s="3" t="str">
        <f t="shared" si="14"/>
        <v>常勤</v>
      </c>
      <c r="L24" s="17"/>
      <c r="M24" s="4" t="str">
        <f t="shared" si="15"/>
        <v>常勤</v>
      </c>
      <c r="N24" s="18"/>
      <c r="O24" s="3" t="str">
        <f t="shared" si="16"/>
        <v>常勤</v>
      </c>
      <c r="P24" s="17"/>
      <c r="Q24" s="4" t="str">
        <f t="shared" si="17"/>
        <v>常勤</v>
      </c>
      <c r="R24" s="18"/>
      <c r="S24" s="3" t="str">
        <f t="shared" si="18"/>
        <v>常勤</v>
      </c>
      <c r="T24" s="17"/>
      <c r="U24" s="4" t="str">
        <f t="shared" si="19"/>
        <v>常勤</v>
      </c>
      <c r="V24" s="18"/>
      <c r="W24" s="3" t="str">
        <f t="shared" si="20"/>
        <v>常勤</v>
      </c>
      <c r="X24" s="17"/>
      <c r="Y24" s="4" t="str">
        <f t="shared" si="21"/>
        <v>常勤</v>
      </c>
      <c r="Z24" s="52"/>
      <c r="AA24" s="52"/>
      <c r="AB24" s="52"/>
      <c r="AC24" s="52"/>
      <c r="AD24" s="52"/>
    </row>
    <row r="25" spans="1:30" ht="20.25" customHeight="1" x14ac:dyDescent="0.4">
      <c r="A25" s="46"/>
      <c r="B25" s="47"/>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52"/>
      <c r="AA25" s="52"/>
      <c r="AB25" s="52"/>
      <c r="AC25" s="52"/>
      <c r="AD25" s="52"/>
    </row>
    <row r="26" spans="1:30" ht="20.25" customHeight="1" x14ac:dyDescent="0.4">
      <c r="A26" s="46"/>
      <c r="B26" s="47"/>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52"/>
      <c r="AA26" s="52"/>
      <c r="AB26" s="52"/>
      <c r="AC26" s="52"/>
      <c r="AD26" s="52"/>
    </row>
    <row r="27" spans="1:30" ht="20.25" customHeight="1" x14ac:dyDescent="0.4">
      <c r="A27" s="48"/>
      <c r="B27" s="49"/>
      <c r="C27" s="18"/>
      <c r="D27" s="17"/>
      <c r="E27" s="4" t="str">
        <f t="shared" si="11"/>
        <v>常勤</v>
      </c>
      <c r="F27" s="18"/>
      <c r="G27" s="3" t="str">
        <f t="shared" si="12"/>
        <v>常勤</v>
      </c>
      <c r="H27" s="17"/>
      <c r="I27" s="4" t="str">
        <f t="shared" si="13"/>
        <v>常勤</v>
      </c>
      <c r="J27" s="18"/>
      <c r="K27" s="3" t="str">
        <f t="shared" si="14"/>
        <v>常勤</v>
      </c>
      <c r="L27" s="17"/>
      <c r="M27" s="4" t="str">
        <f t="shared" si="15"/>
        <v>常勤</v>
      </c>
      <c r="N27" s="18"/>
      <c r="O27" s="3" t="str">
        <f t="shared" si="16"/>
        <v>常勤</v>
      </c>
      <c r="P27" s="17"/>
      <c r="Q27" s="4" t="str">
        <f t="shared" si="17"/>
        <v>常勤</v>
      </c>
      <c r="R27" s="18"/>
      <c r="S27" s="3" t="str">
        <f t="shared" si="18"/>
        <v>常勤</v>
      </c>
      <c r="T27" s="17"/>
      <c r="U27" s="4" t="str">
        <f t="shared" si="19"/>
        <v>常勤</v>
      </c>
      <c r="V27" s="18"/>
      <c r="W27" s="3" t="str">
        <f t="shared" si="20"/>
        <v>常勤</v>
      </c>
      <c r="X27" s="17"/>
      <c r="Y27" s="4" t="str">
        <f t="shared" si="21"/>
        <v>常勤</v>
      </c>
      <c r="Z27" s="52"/>
      <c r="AA27" s="52"/>
      <c r="AB27" s="52"/>
      <c r="AC27" s="52"/>
      <c r="AD27" s="52"/>
    </row>
    <row r="28" spans="1:30" ht="20.25" customHeight="1" x14ac:dyDescent="0.4">
      <c r="A28" s="46"/>
      <c r="B28" s="47"/>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52"/>
      <c r="AA28" s="52"/>
      <c r="AB28" s="52"/>
      <c r="AC28" s="52"/>
      <c r="AD28" s="52"/>
    </row>
    <row r="29" spans="1:30" ht="20.25" customHeight="1" x14ac:dyDescent="0.4">
      <c r="A29" s="46"/>
      <c r="B29" s="47"/>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52"/>
      <c r="AA29" s="52"/>
      <c r="AB29" s="52"/>
      <c r="AC29" s="52"/>
      <c r="AD29" s="52"/>
    </row>
    <row r="30" spans="1:30" ht="20.25" customHeight="1" x14ac:dyDescent="0.4">
      <c r="A30" s="48"/>
      <c r="B30" s="49"/>
      <c r="C30" s="18"/>
      <c r="D30" s="17"/>
      <c r="E30" s="4" t="str">
        <f t="shared" si="11"/>
        <v>常勤</v>
      </c>
      <c r="F30" s="18"/>
      <c r="G30" s="3" t="str">
        <f t="shared" si="12"/>
        <v>常勤</v>
      </c>
      <c r="H30" s="17"/>
      <c r="I30" s="4" t="str">
        <f t="shared" si="13"/>
        <v>常勤</v>
      </c>
      <c r="J30" s="18"/>
      <c r="K30" s="3" t="str">
        <f t="shared" si="14"/>
        <v>常勤</v>
      </c>
      <c r="L30" s="17"/>
      <c r="M30" s="4" t="str">
        <f t="shared" si="15"/>
        <v>常勤</v>
      </c>
      <c r="N30" s="18"/>
      <c r="O30" s="3" t="str">
        <f t="shared" si="16"/>
        <v>常勤</v>
      </c>
      <c r="P30" s="17"/>
      <c r="Q30" s="4" t="str">
        <f t="shared" si="17"/>
        <v>常勤</v>
      </c>
      <c r="R30" s="18"/>
      <c r="S30" s="3" t="str">
        <f t="shared" si="18"/>
        <v>常勤</v>
      </c>
      <c r="T30" s="17"/>
      <c r="U30" s="4" t="str">
        <f t="shared" si="19"/>
        <v>常勤</v>
      </c>
      <c r="V30" s="18"/>
      <c r="W30" s="3" t="str">
        <f t="shared" si="20"/>
        <v>常勤</v>
      </c>
      <c r="X30" s="17"/>
      <c r="Y30" s="4" t="str">
        <f t="shared" si="21"/>
        <v>常勤</v>
      </c>
      <c r="Z30" s="52"/>
      <c r="AA30" s="52"/>
      <c r="AB30" s="52"/>
      <c r="AC30" s="52"/>
      <c r="AD30" s="52"/>
    </row>
    <row r="31" spans="1:30" ht="20.25" customHeight="1" x14ac:dyDescent="0.4">
      <c r="A31" s="46"/>
      <c r="B31" s="47"/>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52"/>
      <c r="AA31" s="52"/>
      <c r="AB31" s="52"/>
      <c r="AC31" s="52"/>
      <c r="AD31" s="52"/>
    </row>
    <row r="32" spans="1:30" ht="20.25" customHeight="1" x14ac:dyDescent="0.4">
      <c r="A32" s="46"/>
      <c r="B32" s="47"/>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52"/>
      <c r="AA32" s="52"/>
      <c r="AB32" s="52"/>
      <c r="AC32" s="52"/>
      <c r="AD32" s="52"/>
    </row>
    <row r="33" spans="1:30" ht="20.25" customHeight="1" x14ac:dyDescent="0.4">
      <c r="A33" s="48"/>
      <c r="B33" s="49"/>
      <c r="C33" s="18"/>
      <c r="D33" s="17"/>
      <c r="E33" s="4" t="str">
        <f t="shared" si="11"/>
        <v>常勤</v>
      </c>
      <c r="F33" s="18"/>
      <c r="G33" s="3" t="str">
        <f t="shared" si="12"/>
        <v>常勤</v>
      </c>
      <c r="H33" s="17"/>
      <c r="I33" s="4" t="str">
        <f t="shared" si="13"/>
        <v>常勤</v>
      </c>
      <c r="J33" s="18"/>
      <c r="K33" s="3" t="str">
        <f t="shared" si="14"/>
        <v>常勤</v>
      </c>
      <c r="L33" s="17"/>
      <c r="M33" s="4" t="str">
        <f t="shared" si="15"/>
        <v>常勤</v>
      </c>
      <c r="N33" s="18"/>
      <c r="O33" s="3" t="str">
        <f t="shared" si="16"/>
        <v>常勤</v>
      </c>
      <c r="P33" s="17"/>
      <c r="Q33" s="4" t="str">
        <f t="shared" si="17"/>
        <v>常勤</v>
      </c>
      <c r="R33" s="18"/>
      <c r="S33" s="3" t="str">
        <f t="shared" si="18"/>
        <v>常勤</v>
      </c>
      <c r="T33" s="17"/>
      <c r="U33" s="4" t="str">
        <f t="shared" si="19"/>
        <v>常勤</v>
      </c>
      <c r="V33" s="18"/>
      <c r="W33" s="3" t="str">
        <f t="shared" si="20"/>
        <v>常勤</v>
      </c>
      <c r="X33" s="17"/>
      <c r="Y33" s="4" t="str">
        <f t="shared" si="21"/>
        <v>常勤</v>
      </c>
      <c r="Z33" s="52"/>
      <c r="AA33" s="52"/>
      <c r="AB33" s="52"/>
      <c r="AC33" s="52"/>
      <c r="AD33" s="52"/>
    </row>
    <row r="34" spans="1:30" ht="20.25" customHeight="1" x14ac:dyDescent="0.4">
      <c r="A34" s="46"/>
      <c r="B34" s="47"/>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52"/>
      <c r="AA34" s="52"/>
      <c r="AB34" s="52"/>
      <c r="AC34" s="52"/>
      <c r="AD34" s="52"/>
    </row>
    <row r="35" spans="1:30" ht="20.25" customHeight="1" x14ac:dyDescent="0.4">
      <c r="A35" s="48"/>
      <c r="B35" s="49"/>
      <c r="C35" s="18"/>
      <c r="D35" s="17"/>
      <c r="E35" s="4" t="str">
        <f t="shared" ref="E35:E38" si="22">IF(D35&gt;=(D$9),"常勤","非常勤")</f>
        <v>常勤</v>
      </c>
      <c r="F35" s="18"/>
      <c r="G35" s="3" t="str">
        <f t="shared" ref="G35:G38" si="23">IF(F35&gt;=(F$9),"常勤","非常勤")</f>
        <v>常勤</v>
      </c>
      <c r="H35" s="17"/>
      <c r="I35" s="4" t="str">
        <f t="shared" ref="I35:I38" si="24">IF(H35&gt;=(H$9),"常勤","非常勤")</f>
        <v>常勤</v>
      </c>
      <c r="J35" s="18"/>
      <c r="K35" s="3" t="str">
        <f t="shared" ref="K35:K38" si="25">IF(J35&gt;=(J$9),"常勤","非常勤")</f>
        <v>常勤</v>
      </c>
      <c r="L35" s="17"/>
      <c r="M35" s="4" t="str">
        <f t="shared" ref="M35:M38" si="26">IF(L35&gt;=(L$9),"常勤","非常勤")</f>
        <v>常勤</v>
      </c>
      <c r="N35" s="18"/>
      <c r="O35" s="3" t="str">
        <f t="shared" ref="O35:O38" si="27">IF(N35&gt;=(N$9),"常勤","非常勤")</f>
        <v>常勤</v>
      </c>
      <c r="P35" s="17"/>
      <c r="Q35" s="4" t="str">
        <f t="shared" ref="Q35:Q38" si="28">IF(P35&gt;=(P$9),"常勤","非常勤")</f>
        <v>常勤</v>
      </c>
      <c r="R35" s="18"/>
      <c r="S35" s="3" t="str">
        <f t="shared" ref="S35:S38" si="29">IF(R35&gt;=(R$9),"常勤","非常勤")</f>
        <v>常勤</v>
      </c>
      <c r="T35" s="17"/>
      <c r="U35" s="4" t="str">
        <f t="shared" ref="U35:U38" si="30">IF(T35&gt;=(T$9),"常勤","非常勤")</f>
        <v>常勤</v>
      </c>
      <c r="V35" s="18"/>
      <c r="W35" s="3" t="str">
        <f t="shared" ref="W35:W38" si="31">IF(V35&gt;=(V$9),"常勤","非常勤")</f>
        <v>常勤</v>
      </c>
      <c r="X35" s="17"/>
      <c r="Y35" s="4" t="str">
        <f t="shared" ref="Y35:Y38" si="32">IF(X35&gt;=(X$9),"常勤","非常勤")</f>
        <v>常勤</v>
      </c>
      <c r="Z35" s="52"/>
      <c r="AA35" s="52"/>
      <c r="AB35" s="52"/>
      <c r="AC35" s="52"/>
      <c r="AD35" s="52"/>
    </row>
    <row r="36" spans="1:30" ht="20.25" customHeight="1" x14ac:dyDescent="0.4">
      <c r="A36" s="46"/>
      <c r="B36" s="47"/>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52"/>
      <c r="AA36" s="52"/>
      <c r="AB36" s="52"/>
      <c r="AC36" s="52"/>
      <c r="AD36" s="52"/>
    </row>
    <row r="37" spans="1:30" ht="20.25" customHeight="1" x14ac:dyDescent="0.4">
      <c r="A37" s="46"/>
      <c r="B37" s="47"/>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52"/>
      <c r="AA37" s="52"/>
      <c r="AB37" s="52"/>
      <c r="AC37" s="52"/>
      <c r="AD37" s="52"/>
    </row>
    <row r="38" spans="1:30" ht="20.25" customHeight="1" x14ac:dyDescent="0.4">
      <c r="A38" s="48"/>
      <c r="B38" s="49"/>
      <c r="C38" s="18"/>
      <c r="D38" s="17"/>
      <c r="E38" s="4" t="str">
        <f t="shared" si="22"/>
        <v>常勤</v>
      </c>
      <c r="F38" s="18"/>
      <c r="G38" s="3" t="str">
        <f t="shared" si="23"/>
        <v>常勤</v>
      </c>
      <c r="H38" s="17"/>
      <c r="I38" s="4" t="str">
        <f t="shared" si="24"/>
        <v>常勤</v>
      </c>
      <c r="J38" s="18"/>
      <c r="K38" s="3" t="str">
        <f t="shared" si="25"/>
        <v>常勤</v>
      </c>
      <c r="L38" s="17"/>
      <c r="M38" s="4" t="str">
        <f t="shared" si="26"/>
        <v>常勤</v>
      </c>
      <c r="N38" s="18"/>
      <c r="O38" s="3" t="str">
        <f t="shared" si="27"/>
        <v>常勤</v>
      </c>
      <c r="P38" s="17"/>
      <c r="Q38" s="4" t="str">
        <f t="shared" si="28"/>
        <v>常勤</v>
      </c>
      <c r="R38" s="18"/>
      <c r="S38" s="3" t="str">
        <f t="shared" si="29"/>
        <v>常勤</v>
      </c>
      <c r="T38" s="17"/>
      <c r="U38" s="4" t="str">
        <f t="shared" si="30"/>
        <v>常勤</v>
      </c>
      <c r="V38" s="18"/>
      <c r="W38" s="3" t="str">
        <f t="shared" si="31"/>
        <v>常勤</v>
      </c>
      <c r="X38" s="17"/>
      <c r="Y38" s="4" t="str">
        <f t="shared" si="32"/>
        <v>常勤</v>
      </c>
      <c r="Z38" s="52"/>
      <c r="AA38" s="52"/>
      <c r="AB38" s="52"/>
      <c r="AC38" s="52"/>
      <c r="AD38" s="52"/>
    </row>
    <row r="39" spans="1:30"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53"/>
      <c r="AA39" s="53"/>
      <c r="AB39" s="53"/>
      <c r="AC39" s="53"/>
      <c r="AD39" s="53"/>
    </row>
    <row r="40" spans="1:30" ht="3.75" customHeight="1" x14ac:dyDescent="0.4">
      <c r="A40" s="84"/>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row>
    <row r="41" spans="1:30" ht="16.5" customHeight="1" x14ac:dyDescent="0.4">
      <c r="A41" s="86" t="s">
        <v>107</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row>
    <row r="42" spans="1:30" ht="16.5" customHeight="1" x14ac:dyDescent="0.4">
      <c r="A42" s="61" t="s">
        <v>108</v>
      </c>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row>
    <row r="43" spans="1:30" ht="30.75" customHeight="1" x14ac:dyDescent="0.4">
      <c r="A43" s="86" t="s">
        <v>97</v>
      </c>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row>
    <row r="44" spans="1:30" ht="16.5" customHeight="1" x14ac:dyDescent="0.4">
      <c r="A44" s="86" t="s">
        <v>94</v>
      </c>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row>
    <row r="45" spans="1:30" ht="15.75" customHeight="1" x14ac:dyDescent="0.4"/>
    <row r="46" spans="1:30" x14ac:dyDescent="0.4">
      <c r="A46" t="s">
        <v>63</v>
      </c>
    </row>
    <row r="47" spans="1:30" x14ac:dyDescent="0.4">
      <c r="A47" t="s">
        <v>65</v>
      </c>
    </row>
    <row r="48" spans="1:30" x14ac:dyDescent="0.4">
      <c r="A48" s="65" t="s">
        <v>59</v>
      </c>
      <c r="B48" s="66"/>
      <c r="C48" s="67"/>
      <c r="D48" s="14">
        <f>COUNTIFS(E10:E39,"常勤",$Z10:$Z39,"〇")</f>
        <v>0</v>
      </c>
      <c r="E48" s="11" t="s">
        <v>62</v>
      </c>
      <c r="F48" s="14">
        <f>COUNTIFS(G10:G39,"常勤",$Z10:$Z39,"〇")</f>
        <v>0</v>
      </c>
      <c r="G48" s="11" t="s">
        <v>62</v>
      </c>
      <c r="H48" s="14">
        <f>COUNTIFS(I10:I39,"常勤",$Z10:$Z39,"〇")</f>
        <v>0</v>
      </c>
      <c r="I48" s="11" t="s">
        <v>62</v>
      </c>
      <c r="J48" s="14">
        <f>COUNTIFS(K10:K39,"常勤",$Z10:$Z39,"〇")</f>
        <v>0</v>
      </c>
      <c r="K48" s="11" t="s">
        <v>62</v>
      </c>
      <c r="L48" s="14">
        <f>COUNTIFS(M10:M39,"常勤",$Z10:$Z39,"〇")</f>
        <v>0</v>
      </c>
      <c r="M48" s="11" t="s">
        <v>62</v>
      </c>
      <c r="N48" s="14">
        <f>COUNTIFS(O10:O39,"常勤",$Z10:$Z39,"〇")</f>
        <v>0</v>
      </c>
      <c r="O48" s="11" t="s">
        <v>62</v>
      </c>
      <c r="P48" s="14">
        <f>COUNTIFS(Q10:Q39,"常勤",$Z10:$Z39,"〇")</f>
        <v>0</v>
      </c>
      <c r="Q48" s="11" t="s">
        <v>62</v>
      </c>
      <c r="R48" s="14">
        <f>COUNTIFS(S10:S39,"常勤",$Z10:$Z39,"〇")</f>
        <v>0</v>
      </c>
      <c r="S48" s="11" t="s">
        <v>62</v>
      </c>
      <c r="T48" s="14">
        <f>COUNTIFS(U10:U39,"常勤",$Z10:$Z39,"〇")</f>
        <v>0</v>
      </c>
      <c r="U48" s="11" t="s">
        <v>62</v>
      </c>
      <c r="V48" s="14">
        <f>COUNTIFS(W10:W39,"常勤",$Z10:$Z39,"〇")</f>
        <v>0</v>
      </c>
      <c r="W48" s="11" t="s">
        <v>62</v>
      </c>
      <c r="X48" s="14">
        <f>COUNTIFS(Y10:Y39,"常勤",$Z10:$Z39,"〇")</f>
        <v>0</v>
      </c>
      <c r="Y48" s="11" t="s">
        <v>62</v>
      </c>
      <c r="Z48" s="15"/>
    </row>
    <row r="49" spans="1:27" ht="19.5" thickBot="1" x14ac:dyDescent="0.45">
      <c r="A49" s="87" t="s">
        <v>60</v>
      </c>
      <c r="B49" s="88"/>
      <c r="C49" s="89"/>
      <c r="D49" s="5" t="e">
        <f>ROUNDDOWN((SUMIFS(D10:D39,E10:E39,"非常勤",$Z10:$Z39,"〇"))/D$9,1)</f>
        <v>#DIV/0!</v>
      </c>
      <c r="E49" s="4" t="s">
        <v>62</v>
      </c>
      <c r="F49" s="5" t="e">
        <f>ROUNDDOWN((SUMIFS(F10:F39,G10:G39,"非常勤",$Z10:$Z39,"〇"))/F$9,1)</f>
        <v>#DIV/0!</v>
      </c>
      <c r="G49" s="4" t="s">
        <v>62</v>
      </c>
      <c r="H49" s="5" t="e">
        <f>ROUNDDOWN((SUMIFS(H10:H39,I10:I39,"非常勤",$Z10:$Z39,"〇"))/H$9,1)</f>
        <v>#DIV/0!</v>
      </c>
      <c r="I49" s="4" t="s">
        <v>62</v>
      </c>
      <c r="J49" s="5" t="e">
        <f>ROUNDDOWN((SUMIFS(J10:J39,K10:K39,"非常勤",$Z10:$Z39,"〇"))/J$9,1)</f>
        <v>#DIV/0!</v>
      </c>
      <c r="K49" s="4" t="s">
        <v>62</v>
      </c>
      <c r="L49" s="5" t="e">
        <f>ROUNDDOWN((SUMIFS(L10:L39,M10:M39,"非常勤",$Z10:$Z39,"〇"))/L$9,1)</f>
        <v>#DIV/0!</v>
      </c>
      <c r="M49" s="4" t="s">
        <v>62</v>
      </c>
      <c r="N49" s="5" t="e">
        <f>ROUNDDOWN((SUMIFS(N10:N39,O10:O39,"非常勤",$Z10:$Z39,"〇"))/N$9,1)</f>
        <v>#DIV/0!</v>
      </c>
      <c r="O49" s="4" t="s">
        <v>62</v>
      </c>
      <c r="P49" s="5" t="e">
        <f>ROUNDDOWN((SUMIFS(P10:P39,Q10:Q39,"非常勤",$Z10:$Z39,"〇"))/P$9,1)</f>
        <v>#DIV/0!</v>
      </c>
      <c r="Q49" s="4" t="s">
        <v>62</v>
      </c>
      <c r="R49" s="5" t="e">
        <f>ROUNDDOWN((SUMIFS(R10:R39,S10:S39,"非常勤",$Z10:$Z39,"〇"))/R$9,1)</f>
        <v>#DIV/0!</v>
      </c>
      <c r="S49" s="4" t="s">
        <v>62</v>
      </c>
      <c r="T49" s="5" t="e">
        <f>ROUNDDOWN((SUMIFS(T10:T39,U10:U39,"非常勤",$Z10:$Z39,"〇"))/T$9,1)</f>
        <v>#DIV/0!</v>
      </c>
      <c r="U49" s="4" t="s">
        <v>62</v>
      </c>
      <c r="V49" s="5" t="e">
        <f>ROUNDDOWN((SUMIFS(V10:V39,W10:W39,"非常勤",$Z10:$Z39,"〇"))/V$9,1)</f>
        <v>#DIV/0!</v>
      </c>
      <c r="W49" s="4" t="s">
        <v>62</v>
      </c>
      <c r="X49" s="5" t="e">
        <f>ROUNDDOWN((SUMIFS(X10:X39,Y10:Y39,"非常勤",$Z10:$Z39,"〇"))/X$9,1)</f>
        <v>#DIV/0!</v>
      </c>
      <c r="Y49" s="4" t="s">
        <v>62</v>
      </c>
      <c r="Z49" t="s">
        <v>85</v>
      </c>
    </row>
    <row r="50" spans="1:27" ht="19.5" thickBot="1" x14ac:dyDescent="0.45">
      <c r="A50" s="90" t="s">
        <v>61</v>
      </c>
      <c r="B50" s="91"/>
      <c r="C50" s="92"/>
      <c r="D50" s="7" t="e">
        <f>SUM(D48:D49)</f>
        <v>#DIV/0!</v>
      </c>
      <c r="E50" s="10" t="s">
        <v>62</v>
      </c>
      <c r="F50" s="7" t="e">
        <f>SUM(F48:F49)</f>
        <v>#DIV/0!</v>
      </c>
      <c r="G50" s="10" t="s">
        <v>62</v>
      </c>
      <c r="H50" s="7" t="e">
        <f>SUM(H48:H49)</f>
        <v>#DIV/0!</v>
      </c>
      <c r="I50" s="10" t="s">
        <v>62</v>
      </c>
      <c r="J50" s="7" t="e">
        <f>SUM(J48:J49)</f>
        <v>#DIV/0!</v>
      </c>
      <c r="K50" s="10" t="s">
        <v>62</v>
      </c>
      <c r="L50" s="7" t="e">
        <f>SUM(L48:L49)</f>
        <v>#DIV/0!</v>
      </c>
      <c r="M50" s="10" t="s">
        <v>62</v>
      </c>
      <c r="N50" s="7" t="e">
        <f>SUM(N48:N49)</f>
        <v>#DIV/0!</v>
      </c>
      <c r="O50" s="10" t="s">
        <v>62</v>
      </c>
      <c r="P50" s="7" t="e">
        <f>SUM(P48:P49)</f>
        <v>#DIV/0!</v>
      </c>
      <c r="Q50" s="10" t="s">
        <v>62</v>
      </c>
      <c r="R50" s="7" t="e">
        <f>SUM(R48:R49)</f>
        <v>#DIV/0!</v>
      </c>
      <c r="S50" s="10" t="s">
        <v>62</v>
      </c>
      <c r="T50" s="7" t="e">
        <f>SUM(T48:T49)</f>
        <v>#DIV/0!</v>
      </c>
      <c r="U50" s="10" t="s">
        <v>62</v>
      </c>
      <c r="V50" s="7" t="e">
        <f>SUM(V48:V49)</f>
        <v>#DIV/0!</v>
      </c>
      <c r="W50" s="10" t="s">
        <v>62</v>
      </c>
      <c r="X50" s="7" t="e">
        <f>SUM(X48:X49)</f>
        <v>#DIV/0!</v>
      </c>
      <c r="Y50" s="8" t="s">
        <v>62</v>
      </c>
      <c r="Z50" s="63" t="e">
        <f>ROUNDDOWN(SUM(D50,F50,H50,J50,L50,N50,P50,R50,T50,V50,X50)/COUNTIF(D50:X50,"&gt;0"),1)</f>
        <v>#DIV/0!</v>
      </c>
      <c r="AA50" s="64"/>
    </row>
    <row r="51" spans="1:27" ht="10.5" customHeight="1" x14ac:dyDescent="0.4"/>
    <row r="52" spans="1:27" x14ac:dyDescent="0.4">
      <c r="A52" t="s">
        <v>64</v>
      </c>
    </row>
    <row r="53" spans="1:27" x14ac:dyDescent="0.4">
      <c r="A53" s="65" t="s">
        <v>59</v>
      </c>
      <c r="B53" s="66"/>
      <c r="C53" s="67"/>
      <c r="D53" s="14">
        <f>COUNTIFS(E10:E39,"常勤",$AA10:$AA39,"〇")</f>
        <v>0</v>
      </c>
      <c r="E53" s="11" t="s">
        <v>62</v>
      </c>
      <c r="F53" s="14">
        <f>COUNTIFS(G10:G39,"常勤",$AA10:$AA39,"〇")</f>
        <v>0</v>
      </c>
      <c r="G53" s="11" t="s">
        <v>62</v>
      </c>
      <c r="H53" s="14">
        <f>COUNTIFS(I10:I39,"常勤",$AA10:$AA39,"〇")</f>
        <v>0</v>
      </c>
      <c r="I53" s="11" t="s">
        <v>62</v>
      </c>
      <c r="J53" s="14">
        <f>COUNTIFS(K10:K39,"常勤",$AA10:$AA39,"〇")</f>
        <v>0</v>
      </c>
      <c r="K53" s="11" t="s">
        <v>62</v>
      </c>
      <c r="L53" s="14">
        <f>COUNTIFS(M10:M39,"常勤",$AA10:$AA39,"〇")</f>
        <v>0</v>
      </c>
      <c r="M53" s="11" t="s">
        <v>62</v>
      </c>
      <c r="N53" s="14">
        <f>COUNTIFS(O10:O39,"常勤",$AA10:$AA39,"〇")</f>
        <v>0</v>
      </c>
      <c r="O53" s="11" t="s">
        <v>62</v>
      </c>
      <c r="P53" s="14">
        <f>COUNTIFS(Q10:Q39,"常勤",$AA10:$AA39,"〇")</f>
        <v>0</v>
      </c>
      <c r="Q53" s="11" t="s">
        <v>62</v>
      </c>
      <c r="R53" s="14">
        <f>COUNTIFS(S10:S39,"常勤",$AA10:$AA39,"〇")</f>
        <v>0</v>
      </c>
      <c r="S53" s="11" t="s">
        <v>62</v>
      </c>
      <c r="T53" s="14">
        <f>COUNTIFS(U10:U39,"常勤",$AA10:$AA39,"〇")</f>
        <v>0</v>
      </c>
      <c r="U53" s="11" t="s">
        <v>62</v>
      </c>
      <c r="V53" s="14">
        <f>COUNTIFS(W10:W39,"常勤",$AA10:$AA39,"〇")</f>
        <v>0</v>
      </c>
      <c r="W53" s="11" t="s">
        <v>62</v>
      </c>
      <c r="X53" s="14">
        <f>COUNTIFS(Y10:Y39,"常勤",$AA10:$AA39,"〇")</f>
        <v>0</v>
      </c>
      <c r="Y53" s="11" t="s">
        <v>62</v>
      </c>
      <c r="Z53" s="15"/>
    </row>
    <row r="54" spans="1:27" ht="19.5" thickBot="1" x14ac:dyDescent="0.45">
      <c r="A54" s="87" t="s">
        <v>60</v>
      </c>
      <c r="B54" s="88"/>
      <c r="C54" s="89"/>
      <c r="D54" s="5" t="e">
        <f>ROUNDDOWN((SUMIFS(D10:D39,E10:E39,"非常勤",$AA10:$AA39,"〇"))/D$9,1)</f>
        <v>#DIV/0!</v>
      </c>
      <c r="E54" s="4" t="s">
        <v>62</v>
      </c>
      <c r="F54" s="5" t="e">
        <f>ROUNDDOWN((SUMIFS(F10:F39,G10:G39,"非常勤",$AA10:$AA39,"〇"))/F$9,1)</f>
        <v>#DIV/0!</v>
      </c>
      <c r="G54" s="4" t="s">
        <v>62</v>
      </c>
      <c r="H54" s="5" t="e">
        <f>ROUNDDOWN((SUMIFS(H10:H39,I10:I39,"非常勤",$AA10:$AA39,"〇"))/H$9,1)</f>
        <v>#DIV/0!</v>
      </c>
      <c r="I54" s="4" t="s">
        <v>62</v>
      </c>
      <c r="J54" s="5" t="e">
        <f>ROUNDDOWN((SUMIFS(J10:J39,K10:K39,"非常勤",$AA10:$AA39,"〇"))/J$9,1)</f>
        <v>#DIV/0!</v>
      </c>
      <c r="K54" s="4" t="s">
        <v>62</v>
      </c>
      <c r="L54" s="5" t="e">
        <f>ROUNDDOWN((SUMIFS(L10:L39,M10:M39,"非常勤",$AA10:$AA39,"〇"))/L$9,1)</f>
        <v>#DIV/0!</v>
      </c>
      <c r="M54" s="4" t="s">
        <v>62</v>
      </c>
      <c r="N54" s="5" t="e">
        <f>ROUNDDOWN((SUMIFS(N10:N39,O10:O39,"非常勤",$AA10:$AA39,"〇"))/N$9,1)</f>
        <v>#DIV/0!</v>
      </c>
      <c r="O54" s="4" t="s">
        <v>62</v>
      </c>
      <c r="P54" s="5" t="e">
        <f>ROUNDDOWN((SUMIFS(P10:P39,Q10:Q39,"非常勤",$AA10:$AA39,"〇"))/P$9,1)</f>
        <v>#DIV/0!</v>
      </c>
      <c r="Q54" s="4" t="s">
        <v>62</v>
      </c>
      <c r="R54" s="5" t="e">
        <f>ROUNDDOWN((SUMIFS(R10:R39,S10:S39,"非常勤",$AA10:$AA39,"〇"))/R$9,1)</f>
        <v>#DIV/0!</v>
      </c>
      <c r="S54" s="4" t="s">
        <v>62</v>
      </c>
      <c r="T54" s="5" t="e">
        <f>ROUNDDOWN((SUMIFS(T10:T39,U10:U39,"非常勤",$AA10:$AA39,"〇"))/T$9,1)</f>
        <v>#DIV/0!</v>
      </c>
      <c r="U54" s="4" t="s">
        <v>62</v>
      </c>
      <c r="V54" s="5" t="e">
        <f>ROUNDDOWN((SUMIFS(V10:V39,W10:W39,"非常勤",$AA10:$AA39,"〇"))/V$9,1)</f>
        <v>#DIV/0!</v>
      </c>
      <c r="W54" s="4" t="s">
        <v>62</v>
      </c>
      <c r="X54" s="5" t="e">
        <f>ROUNDDOWN((SUMIFS(X10:X39,Y10:Y39,"非常勤",$AA10:$AA39,"〇"))/X$9,1)</f>
        <v>#DIV/0!</v>
      </c>
      <c r="Y54" s="4" t="s">
        <v>62</v>
      </c>
      <c r="Z54" t="s">
        <v>86</v>
      </c>
    </row>
    <row r="55" spans="1:27" ht="19.5" thickBot="1" x14ac:dyDescent="0.45">
      <c r="A55" s="90" t="s">
        <v>61</v>
      </c>
      <c r="B55" s="91"/>
      <c r="C55" s="92"/>
      <c r="D55" s="7" t="e">
        <f>SUM(D53:D54)</f>
        <v>#DIV/0!</v>
      </c>
      <c r="E55" s="10" t="s">
        <v>62</v>
      </c>
      <c r="F55" s="7" t="e">
        <f>SUM(F53:F54)</f>
        <v>#DIV/0!</v>
      </c>
      <c r="G55" s="10" t="s">
        <v>62</v>
      </c>
      <c r="H55" s="7" t="e">
        <f>SUM(H53:H54)</f>
        <v>#DIV/0!</v>
      </c>
      <c r="I55" s="10" t="s">
        <v>62</v>
      </c>
      <c r="J55" s="7" t="e">
        <f>SUM(J53:J54)</f>
        <v>#DIV/0!</v>
      </c>
      <c r="K55" s="10" t="s">
        <v>62</v>
      </c>
      <c r="L55" s="7" t="e">
        <f>SUM(L53:L54)</f>
        <v>#DIV/0!</v>
      </c>
      <c r="M55" s="10" t="s">
        <v>62</v>
      </c>
      <c r="N55" s="7" t="e">
        <f>SUM(N53:N54)</f>
        <v>#DIV/0!</v>
      </c>
      <c r="O55" s="10" t="s">
        <v>62</v>
      </c>
      <c r="P55" s="7" t="e">
        <f>SUM(P53:P54)</f>
        <v>#DIV/0!</v>
      </c>
      <c r="Q55" s="10" t="s">
        <v>62</v>
      </c>
      <c r="R55" s="7" t="e">
        <f>SUM(R53:R54)</f>
        <v>#DIV/0!</v>
      </c>
      <c r="S55" s="10" t="s">
        <v>62</v>
      </c>
      <c r="T55" s="7" t="e">
        <f>SUM(T53:T54)</f>
        <v>#DIV/0!</v>
      </c>
      <c r="U55" s="10" t="s">
        <v>62</v>
      </c>
      <c r="V55" s="7" t="e">
        <f>SUM(V53:V54)</f>
        <v>#DIV/0!</v>
      </c>
      <c r="W55" s="10" t="s">
        <v>62</v>
      </c>
      <c r="X55" s="7" t="e">
        <f>SUM(X53:X54)</f>
        <v>#DIV/0!</v>
      </c>
      <c r="Y55" s="8" t="s">
        <v>62</v>
      </c>
      <c r="Z55" s="63" t="e">
        <f>ROUNDDOWN(SUM(D55,F55,H55,J55,L55,N55,P55,R55,T55,V55,X55)/COUNTIF(D55:X55,"&gt;0"),1)</f>
        <v>#DIV/0!</v>
      </c>
      <c r="AA55" s="64"/>
    </row>
    <row r="56" spans="1:27" ht="10.5" customHeight="1" x14ac:dyDescent="0.4"/>
    <row r="57" spans="1:27" x14ac:dyDescent="0.4">
      <c r="A57" t="s">
        <v>66</v>
      </c>
    </row>
    <row r="58" spans="1:27" x14ac:dyDescent="0.4">
      <c r="A58" s="65" t="s">
        <v>59</v>
      </c>
      <c r="B58" s="66"/>
      <c r="C58" s="67"/>
      <c r="D58" s="14">
        <f>COUNTIFS(E10:E39,"常勤",$AB10:$AB39,"〇")</f>
        <v>0</v>
      </c>
      <c r="E58" s="11" t="s">
        <v>62</v>
      </c>
      <c r="F58" s="14">
        <f>COUNTIFS(G10:G39,"常勤",$AB10:$AB39,"〇")</f>
        <v>0</v>
      </c>
      <c r="G58" s="11" t="s">
        <v>62</v>
      </c>
      <c r="H58" s="14">
        <f>COUNTIFS(I10:I39,"常勤",$AB10:$AB39,"〇")</f>
        <v>0</v>
      </c>
      <c r="I58" s="11" t="s">
        <v>62</v>
      </c>
      <c r="J58" s="14">
        <f>COUNTIFS(K10:K39,"常勤",$AB10:$AB39,"〇")</f>
        <v>0</v>
      </c>
      <c r="K58" s="11" t="s">
        <v>62</v>
      </c>
      <c r="L58" s="14">
        <f>COUNTIFS(M10:M39,"常勤",$AB10:$AB39,"〇")</f>
        <v>0</v>
      </c>
      <c r="M58" s="11" t="s">
        <v>62</v>
      </c>
      <c r="N58" s="14">
        <f>COUNTIFS(O10:O39,"常勤",$AB10:$AB39,"〇")</f>
        <v>0</v>
      </c>
      <c r="O58" s="11" t="s">
        <v>62</v>
      </c>
      <c r="P58" s="14">
        <f>COUNTIFS(Q10:Q39,"常勤",$AB10:$AB39,"〇")</f>
        <v>0</v>
      </c>
      <c r="Q58" s="11" t="s">
        <v>62</v>
      </c>
      <c r="R58" s="14">
        <f>COUNTIFS(S10:S39,"常勤",$AB10:$AB39,"〇")</f>
        <v>0</v>
      </c>
      <c r="S58" s="11" t="s">
        <v>62</v>
      </c>
      <c r="T58" s="14">
        <f>COUNTIFS(U10:U39,"常勤",$AB10:$AB39,"〇")</f>
        <v>0</v>
      </c>
      <c r="U58" s="11" t="s">
        <v>62</v>
      </c>
      <c r="V58" s="14">
        <f>COUNTIFS(W10:W39,"常勤",$AB10:$AB39,"〇")</f>
        <v>0</v>
      </c>
      <c r="W58" s="11" t="s">
        <v>62</v>
      </c>
      <c r="X58" s="14">
        <f>COUNTIFS(Y10:Y39,"常勤",$AB10:$AB39,"〇")</f>
        <v>0</v>
      </c>
      <c r="Y58" s="11" t="s">
        <v>62</v>
      </c>
      <c r="Z58" s="15"/>
    </row>
    <row r="59" spans="1:27" ht="19.5" thickBot="1" x14ac:dyDescent="0.45">
      <c r="A59" s="87" t="s">
        <v>60</v>
      </c>
      <c r="B59" s="88"/>
      <c r="C59" s="89"/>
      <c r="D59" s="5" t="e">
        <f>ROUNDDOWN((SUMIFS(D10:D39,E10:E39,"非常勤",$AB10:$AB39,"〇"))/D$9,1)</f>
        <v>#DIV/0!</v>
      </c>
      <c r="E59" s="4" t="s">
        <v>62</v>
      </c>
      <c r="F59" s="5" t="e">
        <f>ROUNDDOWN((SUMIFS(F10:F39,G10:G39,"非常勤",$AB10:$AB39,"〇"))/F$9,1)</f>
        <v>#DIV/0!</v>
      </c>
      <c r="G59" s="4" t="s">
        <v>62</v>
      </c>
      <c r="H59" s="5" t="e">
        <f>ROUNDDOWN((SUMIFS(H10:H39,I10:I39,"非常勤",$AB10:$AB39,"〇"))/H$9,1)</f>
        <v>#DIV/0!</v>
      </c>
      <c r="I59" s="4" t="s">
        <v>62</v>
      </c>
      <c r="J59" s="5" t="e">
        <f>ROUNDDOWN((SUMIFS(J10:J39,K10:K39,"非常勤",$AB10:$AB39,"〇"))/J$9,1)</f>
        <v>#DIV/0!</v>
      </c>
      <c r="K59" s="4" t="s">
        <v>62</v>
      </c>
      <c r="L59" s="5" t="e">
        <f>ROUNDDOWN((SUMIFS(L10:L39,M10:M39,"非常勤",$AB10:$AB39,"〇"))/L$9,1)</f>
        <v>#DIV/0!</v>
      </c>
      <c r="M59" s="4" t="s">
        <v>62</v>
      </c>
      <c r="N59" s="5" t="e">
        <f>ROUNDDOWN((SUMIFS(N10:N39,O10:O39,"非常勤",$AB10:$AB39,"〇"))/N$9,1)</f>
        <v>#DIV/0!</v>
      </c>
      <c r="O59" s="4" t="s">
        <v>62</v>
      </c>
      <c r="P59" s="5" t="e">
        <f>ROUNDDOWN((SUMIFS(P10:P39,Q10:Q39,"非常勤",$AB10:$AB39,"〇"))/P$9,1)</f>
        <v>#DIV/0!</v>
      </c>
      <c r="Q59" s="4" t="s">
        <v>62</v>
      </c>
      <c r="R59" s="5" t="e">
        <f>ROUNDDOWN((SUMIFS(R10:R39,S10:S39,"非常勤",$AB10:$AB39,"〇"))/R$9,1)</f>
        <v>#DIV/0!</v>
      </c>
      <c r="S59" s="4" t="s">
        <v>62</v>
      </c>
      <c r="T59" s="5" t="e">
        <f>ROUNDDOWN((SUMIFS(T10:T39,U10:U39,"非常勤",$AB10:$AB39,"〇"))/T$9,1)</f>
        <v>#DIV/0!</v>
      </c>
      <c r="U59" s="4" t="s">
        <v>62</v>
      </c>
      <c r="V59" s="5" t="e">
        <f>ROUNDDOWN((SUMIFS(V10:V39,W10:W39,"非常勤",$AB10:$AB39,"〇"))/V$9,1)</f>
        <v>#DIV/0!</v>
      </c>
      <c r="W59" s="4" t="s">
        <v>62</v>
      </c>
      <c r="X59" s="5" t="e">
        <f>ROUNDDOWN((SUMIFS(X10:X39,Y10:Y39,"非常勤",$AB10:$AB39,"〇"))/X$9,1)</f>
        <v>#DIV/0!</v>
      </c>
      <c r="Y59" s="4" t="s">
        <v>62</v>
      </c>
      <c r="Z59" t="s">
        <v>87</v>
      </c>
    </row>
    <row r="60" spans="1:27" ht="19.5" thickBot="1" x14ac:dyDescent="0.45">
      <c r="A60" s="90" t="s">
        <v>61</v>
      </c>
      <c r="B60" s="91"/>
      <c r="C60" s="92"/>
      <c r="D60" s="7" t="e">
        <f>SUM(D58:D59)</f>
        <v>#DIV/0!</v>
      </c>
      <c r="E60" s="10" t="s">
        <v>62</v>
      </c>
      <c r="F60" s="7" t="e">
        <f>SUM(F58:F59)</f>
        <v>#DIV/0!</v>
      </c>
      <c r="G60" s="10" t="s">
        <v>62</v>
      </c>
      <c r="H60" s="7" t="e">
        <f>SUM(H58:H59)</f>
        <v>#DIV/0!</v>
      </c>
      <c r="I60" s="10" t="s">
        <v>62</v>
      </c>
      <c r="J60" s="7" t="e">
        <f>SUM(J58:J59)</f>
        <v>#DIV/0!</v>
      </c>
      <c r="K60" s="10" t="s">
        <v>62</v>
      </c>
      <c r="L60" s="7" t="e">
        <f>SUM(L58:L59)</f>
        <v>#DIV/0!</v>
      </c>
      <c r="M60" s="10" t="s">
        <v>62</v>
      </c>
      <c r="N60" s="7" t="e">
        <f>SUM(N58:N59)</f>
        <v>#DIV/0!</v>
      </c>
      <c r="O60" s="10" t="s">
        <v>62</v>
      </c>
      <c r="P60" s="7" t="e">
        <f>SUM(P58:P59)</f>
        <v>#DIV/0!</v>
      </c>
      <c r="Q60" s="10" t="s">
        <v>62</v>
      </c>
      <c r="R60" s="7" t="e">
        <f>SUM(R58:R59)</f>
        <v>#DIV/0!</v>
      </c>
      <c r="S60" s="10" t="s">
        <v>62</v>
      </c>
      <c r="T60" s="7" t="e">
        <f>SUM(T58:T59)</f>
        <v>#DIV/0!</v>
      </c>
      <c r="U60" s="10" t="s">
        <v>62</v>
      </c>
      <c r="V60" s="7" t="e">
        <f>SUM(V58:V59)</f>
        <v>#DIV/0!</v>
      </c>
      <c r="W60" s="10" t="s">
        <v>62</v>
      </c>
      <c r="X60" s="7" t="e">
        <f>SUM(X58:X59)</f>
        <v>#DIV/0!</v>
      </c>
      <c r="Y60" s="8" t="s">
        <v>62</v>
      </c>
      <c r="Z60" s="63" t="e">
        <f>ROUNDDOWN(SUM(D60,F60,H60,J60,L60,N60,P60,R60,T60,V60,X60)/COUNTIF(D60:X60,"&gt;0"),1)</f>
        <v>#DIV/0!</v>
      </c>
      <c r="AA60" s="64"/>
    </row>
    <row r="61" spans="1:27" ht="10.5" customHeight="1" x14ac:dyDescent="0.4"/>
    <row r="62" spans="1:27" x14ac:dyDescent="0.4">
      <c r="A62" t="s">
        <v>67</v>
      </c>
    </row>
    <row r="63" spans="1:27" x14ac:dyDescent="0.4">
      <c r="A63" s="65" t="s">
        <v>59</v>
      </c>
      <c r="B63" s="66"/>
      <c r="C63" s="67"/>
      <c r="D63" s="14">
        <f>COUNTIFS(E10:E39,"常勤",$AC10:$AC39,"〇")</f>
        <v>0</v>
      </c>
      <c r="E63" s="11" t="s">
        <v>62</v>
      </c>
      <c r="F63" s="14">
        <f>COUNTIFS(G10:G39,"常勤",$AC10:$AC39,"〇")</f>
        <v>0</v>
      </c>
      <c r="G63" s="11" t="s">
        <v>62</v>
      </c>
      <c r="H63" s="14">
        <f>COUNTIFS(I10:I39,"常勤",$AC10:$AC39,"〇")</f>
        <v>0</v>
      </c>
      <c r="I63" s="11" t="s">
        <v>62</v>
      </c>
      <c r="J63" s="14">
        <f>COUNTIFS(K10:K39,"常勤",$AC10:$AC39,"〇")</f>
        <v>0</v>
      </c>
      <c r="K63" s="11" t="s">
        <v>62</v>
      </c>
      <c r="L63" s="14">
        <f>COUNTIFS(M10:M39,"常勤",$AC10:$AC39,"〇")</f>
        <v>0</v>
      </c>
      <c r="M63" s="11" t="s">
        <v>62</v>
      </c>
      <c r="N63" s="14">
        <f>COUNTIFS(O10:O39,"常勤",$AC10:$AC39,"〇")</f>
        <v>0</v>
      </c>
      <c r="O63" s="11" t="s">
        <v>62</v>
      </c>
      <c r="P63" s="14">
        <f>COUNTIFS(Q10:Q39,"常勤",$AC10:$AC39,"〇")</f>
        <v>0</v>
      </c>
      <c r="Q63" s="11" t="s">
        <v>62</v>
      </c>
      <c r="R63" s="14">
        <f>COUNTIFS(S10:S39,"常勤",$AC10:$AC39,"〇")</f>
        <v>0</v>
      </c>
      <c r="S63" s="11" t="s">
        <v>62</v>
      </c>
      <c r="T63" s="14">
        <f>COUNTIFS(U10:U39,"常勤",$AC10:$AC39,"〇")</f>
        <v>0</v>
      </c>
      <c r="U63" s="11" t="s">
        <v>62</v>
      </c>
      <c r="V63" s="14">
        <f>COUNTIFS(W10:W39,"常勤",$AC10:$AC39,"〇")</f>
        <v>0</v>
      </c>
      <c r="W63" s="11" t="s">
        <v>62</v>
      </c>
      <c r="X63" s="14">
        <f>COUNTIFS(Y10:Y39,"常勤",$AC10:$AC39,"〇")</f>
        <v>0</v>
      </c>
      <c r="Y63" s="11" t="s">
        <v>62</v>
      </c>
      <c r="Z63" s="15"/>
    </row>
    <row r="64" spans="1:27" ht="19.5" thickBot="1" x14ac:dyDescent="0.45">
      <c r="A64" s="87" t="s">
        <v>60</v>
      </c>
      <c r="B64" s="88"/>
      <c r="C64" s="89"/>
      <c r="D64" s="5" t="e">
        <f>ROUNDDOWN((SUMIFS(D10:D39,E10:E39,"非常勤",$AC10:$AC39,"〇"))/D$9,1)</f>
        <v>#DIV/0!</v>
      </c>
      <c r="E64" s="4" t="s">
        <v>62</v>
      </c>
      <c r="F64" s="5" t="e">
        <f>ROUNDDOWN((SUMIFS(F10:F39,G10:G39,"非常勤",$AC10:$AC39,"〇"))/F$9,1)</f>
        <v>#DIV/0!</v>
      </c>
      <c r="G64" s="4" t="s">
        <v>62</v>
      </c>
      <c r="H64" s="5" t="e">
        <f>ROUNDDOWN((SUMIFS(H10:H39,I10:I39,"非常勤",$AC10:$AC39,"〇"))/H$9,1)</f>
        <v>#DIV/0!</v>
      </c>
      <c r="I64" s="4" t="s">
        <v>62</v>
      </c>
      <c r="J64" s="5" t="e">
        <f>ROUNDDOWN((SUMIFS(J10:J39,K10:K39,"非常勤",$AC10:$AC39,"〇"))/J$9,1)</f>
        <v>#DIV/0!</v>
      </c>
      <c r="K64" s="4" t="s">
        <v>62</v>
      </c>
      <c r="L64" s="5" t="e">
        <f>ROUNDDOWN((SUMIFS(L10:L39,M10:M39,"非常勤",$AC10:$AC39,"〇"))/L$9,1)</f>
        <v>#DIV/0!</v>
      </c>
      <c r="M64" s="4" t="s">
        <v>62</v>
      </c>
      <c r="N64" s="5" t="e">
        <f>ROUNDDOWN((SUMIFS(N10:N39,O10:O39,"非常勤",$AC10:$AC39,"〇"))/N$9,1)</f>
        <v>#DIV/0!</v>
      </c>
      <c r="O64" s="4" t="s">
        <v>62</v>
      </c>
      <c r="P64" s="5" t="e">
        <f>ROUNDDOWN((SUMIFS(P10:P39,Q10:Q39,"非常勤",$AC10:$AC39,"〇"))/P$9,1)</f>
        <v>#DIV/0!</v>
      </c>
      <c r="Q64" s="4" t="s">
        <v>62</v>
      </c>
      <c r="R64" s="5" t="e">
        <f>ROUNDDOWN((SUMIFS(R10:R39,S10:S39,"非常勤",$AC10:$AC39,"〇"))/R$9,1)</f>
        <v>#DIV/0!</v>
      </c>
      <c r="S64" s="4" t="s">
        <v>62</v>
      </c>
      <c r="T64" s="5" t="e">
        <f>ROUNDDOWN((SUMIFS(T10:T39,U10:U39,"非常勤",$AC10:$AC39,"〇"))/T$9,1)</f>
        <v>#DIV/0!</v>
      </c>
      <c r="U64" s="4" t="s">
        <v>62</v>
      </c>
      <c r="V64" s="5" t="e">
        <f>ROUNDDOWN((SUMIFS(V10:V39,W10:W39,"非常勤",$AC10:$AC39,"〇"))/V$9,1)</f>
        <v>#DIV/0!</v>
      </c>
      <c r="W64" s="4" t="s">
        <v>62</v>
      </c>
      <c r="X64" s="5" t="e">
        <f>ROUNDDOWN((SUMIFS(X10:X39,Y10:Y39,"非常勤",$AC10:$AC39,"〇"))/X$9,1)</f>
        <v>#DIV/0!</v>
      </c>
      <c r="Y64" s="4" t="s">
        <v>62</v>
      </c>
      <c r="Z64" t="s">
        <v>88</v>
      </c>
    </row>
    <row r="65" spans="1:27" ht="19.5" thickBot="1" x14ac:dyDescent="0.45">
      <c r="A65" s="90" t="s">
        <v>61</v>
      </c>
      <c r="B65" s="91"/>
      <c r="C65" s="92"/>
      <c r="D65" s="7" t="e">
        <f>SUM(D63:D64)</f>
        <v>#DIV/0!</v>
      </c>
      <c r="E65" s="10" t="s">
        <v>62</v>
      </c>
      <c r="F65" s="7" t="e">
        <f>SUM(F63:F64)</f>
        <v>#DIV/0!</v>
      </c>
      <c r="G65" s="10" t="s">
        <v>62</v>
      </c>
      <c r="H65" s="7" t="e">
        <f>SUM(H63:H64)</f>
        <v>#DIV/0!</v>
      </c>
      <c r="I65" s="10" t="s">
        <v>62</v>
      </c>
      <c r="J65" s="7" t="e">
        <f>SUM(J63:J64)</f>
        <v>#DIV/0!</v>
      </c>
      <c r="K65" s="10" t="s">
        <v>62</v>
      </c>
      <c r="L65" s="7" t="e">
        <f>SUM(L63:L64)</f>
        <v>#DIV/0!</v>
      </c>
      <c r="M65" s="10" t="s">
        <v>62</v>
      </c>
      <c r="N65" s="7" t="e">
        <f>SUM(N63:N64)</f>
        <v>#DIV/0!</v>
      </c>
      <c r="O65" s="10" t="s">
        <v>62</v>
      </c>
      <c r="P65" s="7" t="e">
        <f>SUM(P63:P64)</f>
        <v>#DIV/0!</v>
      </c>
      <c r="Q65" s="10" t="s">
        <v>62</v>
      </c>
      <c r="R65" s="7" t="e">
        <f>SUM(R63:R64)</f>
        <v>#DIV/0!</v>
      </c>
      <c r="S65" s="10" t="s">
        <v>62</v>
      </c>
      <c r="T65" s="7" t="e">
        <f>SUM(T63:T64)</f>
        <v>#DIV/0!</v>
      </c>
      <c r="U65" s="10" t="s">
        <v>62</v>
      </c>
      <c r="V65" s="7" t="e">
        <f>SUM(V63:V64)</f>
        <v>#DIV/0!</v>
      </c>
      <c r="W65" s="10" t="s">
        <v>62</v>
      </c>
      <c r="X65" s="7" t="e">
        <f>SUM(X63:X64)</f>
        <v>#DIV/0!</v>
      </c>
      <c r="Y65" s="8" t="s">
        <v>62</v>
      </c>
      <c r="Z65" s="63" t="e">
        <f>ROUNDDOWN(SUM(D65,F65,H65,J65,L65,N65,P65,R65,T65,V65,X65)/COUNTIF(D65:X65,"&gt;0"),1)</f>
        <v>#DIV/0!</v>
      </c>
      <c r="AA65" s="64"/>
    </row>
    <row r="66" spans="1:27" ht="10.5" customHeight="1" x14ac:dyDescent="0.4"/>
    <row r="67" spans="1:27" x14ac:dyDescent="0.4">
      <c r="A67" t="s">
        <v>68</v>
      </c>
    </row>
    <row r="68" spans="1:27" x14ac:dyDescent="0.4">
      <c r="A68" s="65" t="s">
        <v>59</v>
      </c>
      <c r="B68" s="66"/>
      <c r="C68" s="67"/>
      <c r="D68" s="14">
        <f>COUNTIFS(E10:E39,"常勤",$AD10:$AD39,"〇")</f>
        <v>0</v>
      </c>
      <c r="E68" s="11" t="s">
        <v>20</v>
      </c>
      <c r="F68" s="14">
        <f>COUNTIFS(G10:G39,"常勤",$AD10:$AD39,"〇")</f>
        <v>0</v>
      </c>
      <c r="G68" s="11" t="s">
        <v>20</v>
      </c>
      <c r="H68" s="14">
        <f>COUNTIFS(I10:I39,"常勤",$AD10:$AD39,"〇")</f>
        <v>0</v>
      </c>
      <c r="I68" s="11" t="s">
        <v>20</v>
      </c>
      <c r="J68" s="14">
        <f>COUNTIFS(K10:K39,"常勤",$AD10:$AD39,"〇")</f>
        <v>0</v>
      </c>
      <c r="K68" s="11" t="s">
        <v>20</v>
      </c>
      <c r="L68" s="14">
        <f>COUNTIFS(M10:M39,"常勤",$AD10:$AD39,"〇")</f>
        <v>0</v>
      </c>
      <c r="M68" s="11" t="s">
        <v>20</v>
      </c>
      <c r="N68" s="14">
        <f>COUNTIFS(O10:O39,"常勤",$AD10:$AD39,"〇")</f>
        <v>0</v>
      </c>
      <c r="O68" s="11" t="s">
        <v>20</v>
      </c>
      <c r="P68" s="14">
        <f>COUNTIFS(Q10:Q39,"常勤",$AD10:$AD39,"〇")</f>
        <v>0</v>
      </c>
      <c r="Q68" s="11" t="s">
        <v>20</v>
      </c>
      <c r="R68" s="14">
        <f>COUNTIFS(S10:S39,"常勤",$AD10:$AD39,"〇")</f>
        <v>0</v>
      </c>
      <c r="S68" s="11" t="s">
        <v>20</v>
      </c>
      <c r="T68" s="14">
        <f>COUNTIFS(U10:U39,"常勤",$AD10:$AD39,"〇")</f>
        <v>0</v>
      </c>
      <c r="U68" s="11" t="s">
        <v>20</v>
      </c>
      <c r="V68" s="14">
        <f>COUNTIFS(W10:W39,"常勤",$AD10:$AD39,"〇")</f>
        <v>0</v>
      </c>
      <c r="W68" s="11" t="s">
        <v>20</v>
      </c>
      <c r="X68" s="14">
        <f>COUNTIFS(Y10:Y39,"常勤",$AD10:$AD39,"〇")</f>
        <v>0</v>
      </c>
      <c r="Y68" s="11" t="s">
        <v>20</v>
      </c>
      <c r="Z68" s="15"/>
    </row>
    <row r="69" spans="1:27" ht="19.5" thickBot="1" x14ac:dyDescent="0.45">
      <c r="A69" s="87" t="s">
        <v>60</v>
      </c>
      <c r="B69" s="88"/>
      <c r="C69" s="89"/>
      <c r="D69" s="5" t="e">
        <f>ROUNDDOWN((SUMIFS(D10:D39,E10:E39,"非常勤",$AD10:$AD39,"〇"))/D$9,1)</f>
        <v>#DIV/0!</v>
      </c>
      <c r="E69" s="4" t="s">
        <v>20</v>
      </c>
      <c r="F69" s="5" t="e">
        <f>ROUNDDOWN((SUMIFS(F10:F39,G10:G39,"非常勤",$AD10:$AD39,"〇"))/F$9,1)</f>
        <v>#DIV/0!</v>
      </c>
      <c r="G69" s="4" t="s">
        <v>20</v>
      </c>
      <c r="H69" s="5" t="e">
        <f>ROUNDDOWN((SUMIFS(H10:H39,I10:I39,"非常勤",$AD10:$AD39,"〇"))/H$9,1)</f>
        <v>#DIV/0!</v>
      </c>
      <c r="I69" s="4" t="s">
        <v>20</v>
      </c>
      <c r="J69" s="5" t="e">
        <f>ROUNDDOWN((SUMIFS(J10:J39,K10:K39,"非常勤",$AD10:$AD39,"〇"))/J$9,1)</f>
        <v>#DIV/0!</v>
      </c>
      <c r="K69" s="4" t="s">
        <v>20</v>
      </c>
      <c r="L69" s="5" t="e">
        <f>ROUNDDOWN((SUMIFS(L10:L39,M10:M39,"非常勤",$AD10:$AD39,"〇"))/L$9,1)</f>
        <v>#DIV/0!</v>
      </c>
      <c r="M69" s="4" t="s">
        <v>20</v>
      </c>
      <c r="N69" s="5" t="e">
        <f>ROUNDDOWN((SUMIFS(N10:N39,O10:O39,"非常勤",$AD10:$AD39,"〇"))/N$9,1)</f>
        <v>#DIV/0!</v>
      </c>
      <c r="O69" s="4" t="s">
        <v>20</v>
      </c>
      <c r="P69" s="5" t="e">
        <f>ROUNDDOWN((SUMIFS(P10:P39,Q10:Q39,"非常勤",$AD10:$AD39,"〇"))/P$9,1)</f>
        <v>#DIV/0!</v>
      </c>
      <c r="Q69" s="4" t="s">
        <v>20</v>
      </c>
      <c r="R69" s="5" t="e">
        <f>ROUNDDOWN((SUMIFS(R10:R39,S10:S39,"非常勤",$AD10:$AD39,"〇"))/R$9,1)</f>
        <v>#DIV/0!</v>
      </c>
      <c r="S69" s="4" t="s">
        <v>20</v>
      </c>
      <c r="T69" s="5" t="e">
        <f>ROUNDDOWN((SUMIFS(T10:T39,U10:U39,"非常勤",$AD10:$AD39,"〇"))/T$9,1)</f>
        <v>#DIV/0!</v>
      </c>
      <c r="U69" s="4" t="s">
        <v>20</v>
      </c>
      <c r="V69" s="5" t="e">
        <f>ROUNDDOWN((SUMIFS(V10:V39,W10:W39,"非常勤",$AD10:$AD39,"〇"))/V$9,1)</f>
        <v>#DIV/0!</v>
      </c>
      <c r="W69" s="4" t="s">
        <v>20</v>
      </c>
      <c r="X69" s="5" t="e">
        <f>ROUNDDOWN((SUMIFS(X10:X39,Y10:Y39,"非常勤",$AD10:$AD39,"〇"))/X$9,1)</f>
        <v>#DIV/0!</v>
      </c>
      <c r="Y69" s="4" t="s">
        <v>20</v>
      </c>
      <c r="Z69" t="s">
        <v>89</v>
      </c>
    </row>
    <row r="70" spans="1:27" ht="19.5" thickBot="1" x14ac:dyDescent="0.45">
      <c r="A70" s="90" t="s">
        <v>61</v>
      </c>
      <c r="B70" s="91"/>
      <c r="C70" s="92"/>
      <c r="D70" s="7" t="e">
        <f>SUM(D68:D69)</f>
        <v>#DIV/0!</v>
      </c>
      <c r="E70" s="10" t="s">
        <v>20</v>
      </c>
      <c r="F70" s="7" t="e">
        <f>SUM(F68:F69)</f>
        <v>#DIV/0!</v>
      </c>
      <c r="G70" s="10" t="s">
        <v>20</v>
      </c>
      <c r="H70" s="7" t="e">
        <f>SUM(H68:H69)</f>
        <v>#DIV/0!</v>
      </c>
      <c r="I70" s="10" t="s">
        <v>20</v>
      </c>
      <c r="J70" s="7" t="e">
        <f>SUM(J68:J69)</f>
        <v>#DIV/0!</v>
      </c>
      <c r="K70" s="10" t="s">
        <v>20</v>
      </c>
      <c r="L70" s="7" t="e">
        <f>SUM(L68:L69)</f>
        <v>#DIV/0!</v>
      </c>
      <c r="M70" s="10" t="s">
        <v>20</v>
      </c>
      <c r="N70" s="7" t="e">
        <f>SUM(N68:N69)</f>
        <v>#DIV/0!</v>
      </c>
      <c r="O70" s="10" t="s">
        <v>20</v>
      </c>
      <c r="P70" s="7" t="e">
        <f>SUM(P68:P69)</f>
        <v>#DIV/0!</v>
      </c>
      <c r="Q70" s="10" t="s">
        <v>20</v>
      </c>
      <c r="R70" s="7" t="e">
        <f>SUM(R68:R69)</f>
        <v>#DIV/0!</v>
      </c>
      <c r="S70" s="10" t="s">
        <v>20</v>
      </c>
      <c r="T70" s="7" t="e">
        <f>SUM(T68:T69)</f>
        <v>#DIV/0!</v>
      </c>
      <c r="U70" s="10" t="s">
        <v>20</v>
      </c>
      <c r="V70" s="7" t="e">
        <f>SUM(V68:V69)</f>
        <v>#DIV/0!</v>
      </c>
      <c r="W70" s="10" t="s">
        <v>20</v>
      </c>
      <c r="X70" s="7" t="e">
        <f>SUM(X68:X69)</f>
        <v>#DIV/0!</v>
      </c>
      <c r="Y70" s="8" t="s">
        <v>20</v>
      </c>
      <c r="Z70" s="63" t="e">
        <f>ROUNDDOWN(SUM(D70,F70,H70,J70,L70,N70,P70,R70,T70,V70,X70)/COUNTIF(D70:X70,"&gt;0"),1)</f>
        <v>#DIV/0!</v>
      </c>
      <c r="AA70" s="64"/>
    </row>
    <row r="71" spans="1:27" x14ac:dyDescent="0.4">
      <c r="A71" s="16"/>
      <c r="B71" s="16"/>
      <c r="C71" s="16"/>
      <c r="D71" s="27"/>
      <c r="E71" s="27"/>
      <c r="F71" s="27"/>
      <c r="G71" s="27"/>
      <c r="H71" s="27"/>
      <c r="I71" s="27"/>
      <c r="J71" s="27"/>
      <c r="K71" s="27"/>
      <c r="L71" s="27"/>
      <c r="M71" s="27"/>
      <c r="N71" s="27"/>
      <c r="O71" s="27"/>
      <c r="P71" s="27"/>
      <c r="Q71" s="27"/>
      <c r="R71" s="27"/>
      <c r="S71" s="27"/>
      <c r="T71" s="27"/>
      <c r="U71" s="27"/>
      <c r="V71" s="27"/>
      <c r="W71" s="27"/>
      <c r="X71" s="27"/>
      <c r="Y71" s="27"/>
      <c r="Z71" s="27"/>
    </row>
    <row r="72" spans="1:27" x14ac:dyDescent="0.4">
      <c r="A72" t="s">
        <v>96</v>
      </c>
    </row>
    <row r="73" spans="1:27" ht="19.5" thickBot="1" x14ac:dyDescent="0.45">
      <c r="A73" t="s">
        <v>69</v>
      </c>
      <c r="G73" s="55"/>
      <c r="H73" s="55"/>
      <c r="I73" s="55"/>
      <c r="S73" s="55"/>
      <c r="T73" s="55"/>
      <c r="U73" s="55"/>
    </row>
    <row r="74" spans="1:27" ht="19.5" thickBot="1" x14ac:dyDescent="0.45">
      <c r="A74" t="s">
        <v>70</v>
      </c>
      <c r="D74" s="93" t="str">
        <f>IF(H74="","",(Z55/Z50))</f>
        <v/>
      </c>
      <c r="E74" s="94"/>
      <c r="F74" s="16" t="s">
        <v>24</v>
      </c>
      <c r="G74" s="29">
        <v>0.7</v>
      </c>
      <c r="H74" s="54"/>
      <c r="K74" t="s">
        <v>71</v>
      </c>
      <c r="P74" s="95" t="str">
        <f>IF(T74="","",(Z60/Z50))</f>
        <v/>
      </c>
      <c r="Q74" s="96"/>
      <c r="R74" s="16" t="s">
        <v>24</v>
      </c>
      <c r="S74" s="29">
        <v>0.25</v>
      </c>
      <c r="T74" s="54"/>
    </row>
    <row r="75" spans="1:27" x14ac:dyDescent="0.4">
      <c r="F75" s="30"/>
    </row>
    <row r="76" spans="1:27" ht="19.5" thickBot="1" x14ac:dyDescent="0.45">
      <c r="A76" t="s">
        <v>72</v>
      </c>
    </row>
    <row r="77" spans="1:27" ht="19.5" thickBot="1" x14ac:dyDescent="0.45">
      <c r="A77" t="s">
        <v>73</v>
      </c>
      <c r="D77" s="95" t="str">
        <f>IF(H77="","",(Z55/Z50))</f>
        <v/>
      </c>
      <c r="E77" s="96"/>
      <c r="F77" s="16" t="s">
        <v>24</v>
      </c>
      <c r="G77" s="29">
        <v>0.5</v>
      </c>
      <c r="H77" s="54"/>
    </row>
    <row r="79" spans="1:27" ht="19.5" thickBot="1" x14ac:dyDescent="0.45">
      <c r="A79" t="s">
        <v>74</v>
      </c>
    </row>
    <row r="80" spans="1:27" ht="19.5" thickBot="1" x14ac:dyDescent="0.45">
      <c r="A80" t="s">
        <v>75</v>
      </c>
      <c r="D80" s="95" t="str">
        <f>IF(H80="","",(Z55/Z50))</f>
        <v/>
      </c>
      <c r="E80" s="96"/>
      <c r="F80" s="16" t="s">
        <v>24</v>
      </c>
      <c r="G80" s="29">
        <v>0.4</v>
      </c>
      <c r="H80" s="54"/>
      <c r="K80" t="s">
        <v>76</v>
      </c>
      <c r="P80" s="95" t="str">
        <f>IF(T80="","",(Z70/Z65))</f>
        <v/>
      </c>
      <c r="Q80" s="96"/>
      <c r="R80" s="16" t="s">
        <v>24</v>
      </c>
      <c r="S80" s="29">
        <v>0.3</v>
      </c>
      <c r="T80" s="54"/>
    </row>
  </sheetData>
  <mergeCells count="40">
    <mergeCell ref="Z70:AA70"/>
    <mergeCell ref="Z65:AA65"/>
    <mergeCell ref="Z60:AA60"/>
    <mergeCell ref="Z55:AA55"/>
    <mergeCell ref="Z50:AA50"/>
    <mergeCell ref="D80:E80"/>
    <mergeCell ref="P80:Q80"/>
    <mergeCell ref="D74:E74"/>
    <mergeCell ref="P74:Q74"/>
    <mergeCell ref="D77:E77"/>
    <mergeCell ref="A68:C68"/>
    <mergeCell ref="A69:C69"/>
    <mergeCell ref="A70:C70"/>
    <mergeCell ref="A50:C50"/>
    <mergeCell ref="A8:A9"/>
    <mergeCell ref="B8:B9"/>
    <mergeCell ref="C8:C9"/>
    <mergeCell ref="A65:C65"/>
    <mergeCell ref="A60:C60"/>
    <mergeCell ref="A63:C63"/>
    <mergeCell ref="A64:C64"/>
    <mergeCell ref="A59:C59"/>
    <mergeCell ref="A55:C55"/>
    <mergeCell ref="A58:C58"/>
    <mergeCell ref="A44:AD44"/>
    <mergeCell ref="A43:AD43"/>
    <mergeCell ref="A1:AD1"/>
    <mergeCell ref="A2:AD2"/>
    <mergeCell ref="AD8:AD9"/>
    <mergeCell ref="A53:C53"/>
    <mergeCell ref="A54:C54"/>
    <mergeCell ref="AB8:AB9"/>
    <mergeCell ref="AA8:AA9"/>
    <mergeCell ref="AC8:AC9"/>
    <mergeCell ref="Z8:Z9"/>
    <mergeCell ref="A49:C49"/>
    <mergeCell ref="A48:C48"/>
    <mergeCell ref="A40:AD40"/>
    <mergeCell ref="A41:AD41"/>
    <mergeCell ref="A7:C7"/>
  </mergeCells>
  <phoneticPr fontId="1"/>
  <dataValidations count="1">
    <dataValidation type="list" allowBlank="1" showInputMessage="1" showErrorMessage="1" sqref="Z10:AD39 H74 H77 H80 T74 T80">
      <formula1>"〇"</formula1>
    </dataValidation>
  </dataValidations>
  <pageMargins left="0.51181102362204722" right="0.31496062992125984"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zoomScale="70" zoomScaleNormal="70" workbookViewId="0">
      <selection activeCell="A4" sqref="A4"/>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20" width="8.125" customWidth="1"/>
  </cols>
  <sheetData>
    <row r="1" spans="1:20" ht="24" x14ac:dyDescent="0.4">
      <c r="A1" s="68" t="s">
        <v>21</v>
      </c>
      <c r="B1" s="68"/>
      <c r="C1" s="68"/>
      <c r="D1" s="68"/>
      <c r="E1" s="68"/>
      <c r="F1" s="68"/>
      <c r="G1" s="68"/>
      <c r="H1" s="68"/>
      <c r="I1" s="68"/>
      <c r="J1" s="68"/>
      <c r="K1" s="68"/>
      <c r="L1" s="68"/>
      <c r="M1" s="68"/>
      <c r="N1" s="68"/>
      <c r="O1" s="68"/>
      <c r="P1" s="68"/>
      <c r="Q1" s="68"/>
      <c r="R1" s="68"/>
      <c r="S1" s="68"/>
      <c r="T1" s="68"/>
    </row>
    <row r="2" spans="1:20" x14ac:dyDescent="0.4">
      <c r="A2" s="69" t="s">
        <v>109</v>
      </c>
      <c r="B2" s="69"/>
      <c r="C2" s="69"/>
      <c r="D2" s="69"/>
      <c r="E2" s="69"/>
      <c r="F2" s="69"/>
      <c r="G2" s="69"/>
      <c r="H2" s="69"/>
      <c r="I2" s="69"/>
      <c r="J2" s="69"/>
      <c r="K2" s="69"/>
      <c r="L2" s="69"/>
      <c r="M2" s="69"/>
      <c r="N2" s="69"/>
      <c r="O2" s="69"/>
      <c r="P2" s="69"/>
      <c r="Q2" s="69"/>
      <c r="R2" s="69"/>
      <c r="S2" s="69"/>
      <c r="T2" s="69"/>
    </row>
    <row r="3" spans="1:20" ht="19.5" x14ac:dyDescent="0.4">
      <c r="A3" s="60" t="s">
        <v>105</v>
      </c>
      <c r="P3" s="43"/>
      <c r="Q3" t="s">
        <v>90</v>
      </c>
    </row>
    <row r="4" spans="1:20" ht="4.5" customHeight="1" x14ac:dyDescent="0.4"/>
    <row r="5" spans="1:20" x14ac:dyDescent="0.4">
      <c r="A5" t="s">
        <v>84</v>
      </c>
    </row>
    <row r="6" spans="1:20" ht="16.5" customHeight="1" x14ac:dyDescent="0.4">
      <c r="P6" s="42" t="s">
        <v>82</v>
      </c>
    </row>
    <row r="7" spans="1:20" x14ac:dyDescent="0.4">
      <c r="A7" s="70" t="s">
        <v>83</v>
      </c>
      <c r="B7" s="70"/>
      <c r="C7" s="71"/>
      <c r="D7" s="35" t="s">
        <v>91</v>
      </c>
      <c r="E7" s="36"/>
      <c r="F7" s="36"/>
      <c r="G7" s="36"/>
      <c r="H7" s="36"/>
      <c r="I7" s="36"/>
      <c r="J7" s="36"/>
      <c r="K7" s="36"/>
      <c r="L7" s="36"/>
      <c r="M7" s="36"/>
      <c r="N7" s="36"/>
      <c r="O7" s="36"/>
      <c r="P7" s="41" t="s">
        <v>77</v>
      </c>
      <c r="Q7" s="41" t="s">
        <v>78</v>
      </c>
      <c r="R7" s="28" t="s">
        <v>79</v>
      </c>
      <c r="S7" s="28" t="s">
        <v>80</v>
      </c>
      <c r="T7" s="28" t="s">
        <v>81</v>
      </c>
    </row>
    <row r="8" spans="1:20" ht="20.25" customHeight="1" x14ac:dyDescent="0.4">
      <c r="A8" s="72" t="s">
        <v>0</v>
      </c>
      <c r="B8" s="74" t="s">
        <v>1</v>
      </c>
      <c r="C8" s="76" t="s">
        <v>2</v>
      </c>
      <c r="D8" s="38" t="s">
        <v>3</v>
      </c>
      <c r="E8" s="39" t="s">
        <v>54</v>
      </c>
      <c r="F8" s="40" t="s">
        <v>4</v>
      </c>
      <c r="G8" s="39" t="s">
        <v>55</v>
      </c>
      <c r="H8" s="38" t="s">
        <v>5</v>
      </c>
      <c r="I8" s="39" t="s">
        <v>54</v>
      </c>
      <c r="J8" s="40" t="s">
        <v>6</v>
      </c>
      <c r="K8" s="39" t="s">
        <v>55</v>
      </c>
      <c r="L8" s="38" t="s">
        <v>7</v>
      </c>
      <c r="M8" s="39" t="s">
        <v>55</v>
      </c>
      <c r="N8" s="40" t="s">
        <v>8</v>
      </c>
      <c r="O8" s="39" t="s">
        <v>54</v>
      </c>
      <c r="P8" s="78" t="s">
        <v>17</v>
      </c>
      <c r="Q8" s="79" t="s">
        <v>103</v>
      </c>
      <c r="R8" s="80" t="s">
        <v>104</v>
      </c>
      <c r="S8" s="81" t="s">
        <v>106</v>
      </c>
      <c r="T8" s="82" t="s">
        <v>95</v>
      </c>
    </row>
    <row r="9" spans="1:20" ht="20.25" customHeight="1" x14ac:dyDescent="0.4">
      <c r="A9" s="73"/>
      <c r="B9" s="75"/>
      <c r="C9" s="77"/>
      <c r="D9" s="13"/>
      <c r="E9" s="10" t="s">
        <v>19</v>
      </c>
      <c r="F9" s="13"/>
      <c r="G9" s="10" t="s">
        <v>19</v>
      </c>
      <c r="H9" s="13"/>
      <c r="I9" s="10" t="s">
        <v>19</v>
      </c>
      <c r="J9" s="13"/>
      <c r="K9" s="10" t="s">
        <v>19</v>
      </c>
      <c r="L9" s="13"/>
      <c r="M9" s="10" t="s">
        <v>19</v>
      </c>
      <c r="N9" s="13"/>
      <c r="O9" s="10" t="s">
        <v>19</v>
      </c>
      <c r="P9" s="79"/>
      <c r="Q9" s="79"/>
      <c r="R9" s="80"/>
      <c r="S9" s="81"/>
      <c r="T9" s="83"/>
    </row>
    <row r="10" spans="1:20"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34"/>
      <c r="K10" s="31" t="str">
        <f t="shared" ref="K10:K39" si="3">IF(J10&gt;=(J$9),"常勤","非常勤")</f>
        <v>常勤</v>
      </c>
      <c r="L10" s="32"/>
      <c r="M10" s="33" t="str">
        <f t="shared" ref="M10:M39" si="4">IF(L10&gt;=(L$9),"常勤","非常勤")</f>
        <v>常勤</v>
      </c>
      <c r="N10" s="34"/>
      <c r="O10" s="31" t="str">
        <f t="shared" ref="O10:O39" si="5">IF(N10&gt;=(N$9),"常勤","非常勤")</f>
        <v>常勤</v>
      </c>
      <c r="P10" s="51"/>
      <c r="Q10" s="51"/>
      <c r="R10" s="51"/>
      <c r="S10" s="51"/>
      <c r="T10" s="51"/>
    </row>
    <row r="11" spans="1:20"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52"/>
      <c r="Q11" s="52"/>
      <c r="R11" s="52"/>
      <c r="S11" s="52"/>
      <c r="T11" s="52"/>
    </row>
    <row r="12" spans="1:20"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52"/>
      <c r="Q12" s="52"/>
      <c r="R12" s="52"/>
      <c r="S12" s="52"/>
      <c r="T12" s="52"/>
    </row>
    <row r="13" spans="1:20"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52"/>
      <c r="Q13" s="52"/>
      <c r="R13" s="52"/>
      <c r="S13" s="52"/>
      <c r="T13" s="52"/>
    </row>
    <row r="14" spans="1:20"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52"/>
      <c r="Q14" s="52"/>
      <c r="R14" s="52"/>
      <c r="S14" s="52"/>
      <c r="T14" s="52"/>
    </row>
    <row r="15" spans="1:20"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52"/>
      <c r="Q15" s="52"/>
      <c r="R15" s="52"/>
      <c r="S15" s="52"/>
      <c r="T15" s="52"/>
    </row>
    <row r="16" spans="1:20"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52"/>
      <c r="Q16" s="52"/>
      <c r="R16" s="52"/>
      <c r="S16" s="52"/>
      <c r="T16" s="52"/>
    </row>
    <row r="17" spans="1:20"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52"/>
      <c r="Q17" s="52"/>
      <c r="R17" s="52"/>
      <c r="S17" s="52"/>
      <c r="T17" s="52"/>
    </row>
    <row r="18" spans="1:20"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52"/>
      <c r="Q18" s="52"/>
      <c r="R18" s="52"/>
      <c r="S18" s="52"/>
      <c r="T18" s="52"/>
    </row>
    <row r="19" spans="1:20"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52"/>
      <c r="Q19" s="52"/>
      <c r="R19" s="52"/>
      <c r="S19" s="52"/>
      <c r="T19" s="52"/>
    </row>
    <row r="20" spans="1:20"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52"/>
      <c r="Q20" s="52"/>
      <c r="R20" s="52"/>
      <c r="S20" s="52"/>
      <c r="T20" s="52"/>
    </row>
    <row r="21" spans="1:20"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52"/>
      <c r="Q21" s="52"/>
      <c r="R21" s="52"/>
      <c r="S21" s="52"/>
      <c r="T21" s="52"/>
    </row>
    <row r="22" spans="1:20"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52"/>
      <c r="Q22" s="52"/>
      <c r="R22" s="52"/>
      <c r="S22" s="52"/>
      <c r="T22" s="52"/>
    </row>
    <row r="23" spans="1:20" ht="20.25" customHeight="1" x14ac:dyDescent="0.4">
      <c r="A23" s="46"/>
      <c r="B23" s="47"/>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52"/>
      <c r="Q23" s="52"/>
      <c r="R23" s="52"/>
      <c r="S23" s="52"/>
      <c r="T23" s="52"/>
    </row>
    <row r="24" spans="1:20" ht="20.25" customHeight="1" x14ac:dyDescent="0.4">
      <c r="A24" s="48"/>
      <c r="B24" s="49"/>
      <c r="C24" s="18"/>
      <c r="D24" s="17"/>
      <c r="E24" s="4" t="str">
        <f t="shared" si="0"/>
        <v>常勤</v>
      </c>
      <c r="F24" s="18"/>
      <c r="G24" s="3" t="str">
        <f t="shared" si="1"/>
        <v>常勤</v>
      </c>
      <c r="H24" s="17"/>
      <c r="I24" s="4" t="str">
        <f t="shared" si="2"/>
        <v>常勤</v>
      </c>
      <c r="J24" s="18"/>
      <c r="K24" s="3" t="str">
        <f t="shared" si="3"/>
        <v>常勤</v>
      </c>
      <c r="L24" s="17"/>
      <c r="M24" s="4" t="str">
        <f t="shared" si="4"/>
        <v>常勤</v>
      </c>
      <c r="N24" s="18"/>
      <c r="O24" s="3" t="str">
        <f t="shared" si="5"/>
        <v>常勤</v>
      </c>
      <c r="P24" s="52"/>
      <c r="Q24" s="52"/>
      <c r="R24" s="52"/>
      <c r="S24" s="52"/>
      <c r="T24" s="52"/>
    </row>
    <row r="25" spans="1:20" ht="20.25" customHeight="1" x14ac:dyDescent="0.4">
      <c r="A25" s="46"/>
      <c r="B25" s="47"/>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52"/>
      <c r="Q25" s="52"/>
      <c r="R25" s="52"/>
      <c r="S25" s="52"/>
      <c r="T25" s="52"/>
    </row>
    <row r="26" spans="1:20" ht="20.25" customHeight="1" x14ac:dyDescent="0.4">
      <c r="A26" s="46"/>
      <c r="B26" s="47"/>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52"/>
      <c r="Q26" s="52"/>
      <c r="R26" s="52"/>
      <c r="S26" s="52"/>
      <c r="T26" s="52"/>
    </row>
    <row r="27" spans="1:20" ht="20.25" customHeight="1" x14ac:dyDescent="0.4">
      <c r="A27" s="48"/>
      <c r="B27" s="49"/>
      <c r="C27" s="18"/>
      <c r="D27" s="17"/>
      <c r="E27" s="4" t="str">
        <f t="shared" si="0"/>
        <v>常勤</v>
      </c>
      <c r="F27" s="18"/>
      <c r="G27" s="3" t="str">
        <f t="shared" si="1"/>
        <v>常勤</v>
      </c>
      <c r="H27" s="17"/>
      <c r="I27" s="4" t="str">
        <f t="shared" si="2"/>
        <v>常勤</v>
      </c>
      <c r="J27" s="18"/>
      <c r="K27" s="3" t="str">
        <f t="shared" si="3"/>
        <v>常勤</v>
      </c>
      <c r="L27" s="17"/>
      <c r="M27" s="4" t="str">
        <f t="shared" si="4"/>
        <v>常勤</v>
      </c>
      <c r="N27" s="18"/>
      <c r="O27" s="3" t="str">
        <f t="shared" si="5"/>
        <v>常勤</v>
      </c>
      <c r="P27" s="52"/>
      <c r="Q27" s="52"/>
      <c r="R27" s="52"/>
      <c r="S27" s="52"/>
      <c r="T27" s="52"/>
    </row>
    <row r="28" spans="1:20" ht="20.25" customHeight="1" x14ac:dyDescent="0.4">
      <c r="A28" s="46"/>
      <c r="B28" s="47"/>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52"/>
      <c r="Q28" s="52"/>
      <c r="R28" s="52"/>
      <c r="S28" s="52"/>
      <c r="T28" s="52"/>
    </row>
    <row r="29" spans="1:20" ht="20.25" customHeight="1" x14ac:dyDescent="0.4">
      <c r="A29" s="46"/>
      <c r="B29" s="47"/>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52"/>
      <c r="Q29" s="52"/>
      <c r="R29" s="52"/>
      <c r="S29" s="52"/>
      <c r="T29" s="52"/>
    </row>
    <row r="30" spans="1:20" ht="20.25" customHeight="1" x14ac:dyDescent="0.4">
      <c r="A30" s="48"/>
      <c r="B30" s="49"/>
      <c r="C30" s="18"/>
      <c r="D30" s="17"/>
      <c r="E30" s="4" t="str">
        <f t="shared" si="0"/>
        <v>常勤</v>
      </c>
      <c r="F30" s="18"/>
      <c r="G30" s="3" t="str">
        <f t="shared" si="1"/>
        <v>常勤</v>
      </c>
      <c r="H30" s="17"/>
      <c r="I30" s="4" t="str">
        <f t="shared" si="2"/>
        <v>常勤</v>
      </c>
      <c r="J30" s="18"/>
      <c r="K30" s="3" t="str">
        <f t="shared" si="3"/>
        <v>常勤</v>
      </c>
      <c r="L30" s="17"/>
      <c r="M30" s="4" t="str">
        <f t="shared" si="4"/>
        <v>常勤</v>
      </c>
      <c r="N30" s="18"/>
      <c r="O30" s="3" t="str">
        <f t="shared" si="5"/>
        <v>常勤</v>
      </c>
      <c r="P30" s="52"/>
      <c r="Q30" s="52"/>
      <c r="R30" s="52"/>
      <c r="S30" s="52"/>
      <c r="T30" s="52"/>
    </row>
    <row r="31" spans="1:20" ht="20.25" customHeight="1" x14ac:dyDescent="0.4">
      <c r="A31" s="46"/>
      <c r="B31" s="47"/>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52"/>
      <c r="Q31" s="52"/>
      <c r="R31" s="52"/>
      <c r="S31" s="52"/>
      <c r="T31" s="52"/>
    </row>
    <row r="32" spans="1:20" ht="20.25" customHeight="1" x14ac:dyDescent="0.4">
      <c r="A32" s="46"/>
      <c r="B32" s="47"/>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52"/>
      <c r="Q32" s="52"/>
      <c r="R32" s="52"/>
      <c r="S32" s="52"/>
      <c r="T32" s="52"/>
    </row>
    <row r="33" spans="1:20" ht="20.25" customHeight="1" x14ac:dyDescent="0.4">
      <c r="A33" s="48"/>
      <c r="B33" s="49"/>
      <c r="C33" s="18"/>
      <c r="D33" s="17"/>
      <c r="E33" s="4" t="str">
        <f t="shared" si="0"/>
        <v>常勤</v>
      </c>
      <c r="F33" s="18"/>
      <c r="G33" s="3" t="str">
        <f t="shared" si="1"/>
        <v>常勤</v>
      </c>
      <c r="H33" s="17"/>
      <c r="I33" s="4" t="str">
        <f t="shared" si="2"/>
        <v>常勤</v>
      </c>
      <c r="J33" s="18"/>
      <c r="K33" s="3" t="str">
        <f t="shared" si="3"/>
        <v>常勤</v>
      </c>
      <c r="L33" s="17"/>
      <c r="M33" s="4" t="str">
        <f t="shared" si="4"/>
        <v>常勤</v>
      </c>
      <c r="N33" s="18"/>
      <c r="O33" s="3" t="str">
        <f t="shared" si="5"/>
        <v>常勤</v>
      </c>
      <c r="P33" s="52"/>
      <c r="Q33" s="52"/>
      <c r="R33" s="52"/>
      <c r="S33" s="52"/>
      <c r="T33" s="52"/>
    </row>
    <row r="34" spans="1:20" ht="20.25" customHeight="1" x14ac:dyDescent="0.4">
      <c r="A34" s="46"/>
      <c r="B34" s="47"/>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52"/>
      <c r="Q34" s="52"/>
      <c r="R34" s="52"/>
      <c r="S34" s="52"/>
      <c r="T34" s="52"/>
    </row>
    <row r="35" spans="1:20" ht="20.25" customHeight="1" x14ac:dyDescent="0.4">
      <c r="A35" s="48"/>
      <c r="B35" s="49"/>
      <c r="C35" s="18"/>
      <c r="D35" s="17"/>
      <c r="E35" s="4" t="str">
        <f t="shared" si="0"/>
        <v>常勤</v>
      </c>
      <c r="F35" s="18"/>
      <c r="G35" s="3" t="str">
        <f t="shared" si="1"/>
        <v>常勤</v>
      </c>
      <c r="H35" s="17"/>
      <c r="I35" s="4" t="str">
        <f t="shared" si="2"/>
        <v>常勤</v>
      </c>
      <c r="J35" s="18"/>
      <c r="K35" s="3" t="str">
        <f t="shared" si="3"/>
        <v>常勤</v>
      </c>
      <c r="L35" s="17"/>
      <c r="M35" s="4" t="str">
        <f t="shared" si="4"/>
        <v>常勤</v>
      </c>
      <c r="N35" s="18"/>
      <c r="O35" s="3" t="str">
        <f t="shared" si="5"/>
        <v>常勤</v>
      </c>
      <c r="P35" s="52"/>
      <c r="Q35" s="52"/>
      <c r="R35" s="52"/>
      <c r="S35" s="52"/>
      <c r="T35" s="52"/>
    </row>
    <row r="36" spans="1:20" ht="20.25" customHeight="1" x14ac:dyDescent="0.4">
      <c r="A36" s="46"/>
      <c r="B36" s="47"/>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52"/>
      <c r="Q36" s="52"/>
      <c r="R36" s="52"/>
      <c r="S36" s="52"/>
      <c r="T36" s="52"/>
    </row>
    <row r="37" spans="1:20" ht="20.25" customHeight="1" x14ac:dyDescent="0.4">
      <c r="A37" s="46"/>
      <c r="B37" s="47"/>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52"/>
      <c r="Q37" s="52"/>
      <c r="R37" s="52"/>
      <c r="S37" s="52"/>
      <c r="T37" s="52"/>
    </row>
    <row r="38" spans="1:20" ht="20.25" customHeight="1" x14ac:dyDescent="0.4">
      <c r="A38" s="48"/>
      <c r="B38" s="49"/>
      <c r="C38" s="18"/>
      <c r="D38" s="17"/>
      <c r="E38" s="4" t="str">
        <f t="shared" si="0"/>
        <v>常勤</v>
      </c>
      <c r="F38" s="18"/>
      <c r="G38" s="3" t="str">
        <f t="shared" si="1"/>
        <v>常勤</v>
      </c>
      <c r="H38" s="17"/>
      <c r="I38" s="4" t="str">
        <f t="shared" si="2"/>
        <v>常勤</v>
      </c>
      <c r="J38" s="18"/>
      <c r="K38" s="3" t="str">
        <f t="shared" si="3"/>
        <v>常勤</v>
      </c>
      <c r="L38" s="17"/>
      <c r="M38" s="4" t="str">
        <f t="shared" si="4"/>
        <v>常勤</v>
      </c>
      <c r="N38" s="18"/>
      <c r="O38" s="3" t="str">
        <f t="shared" si="5"/>
        <v>常勤</v>
      </c>
      <c r="P38" s="52"/>
      <c r="Q38" s="52"/>
      <c r="R38" s="52"/>
      <c r="S38" s="52"/>
      <c r="T38" s="52"/>
    </row>
    <row r="39" spans="1:20"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53"/>
      <c r="Q39" s="53"/>
      <c r="R39" s="53"/>
      <c r="S39" s="53"/>
      <c r="T39" s="53"/>
    </row>
    <row r="40" spans="1:20" ht="3.75" customHeight="1" x14ac:dyDescent="0.4">
      <c r="A40" s="84"/>
      <c r="B40" s="85"/>
      <c r="C40" s="85"/>
      <c r="D40" s="85"/>
      <c r="E40" s="85"/>
      <c r="F40" s="85"/>
      <c r="G40" s="85"/>
      <c r="H40" s="85"/>
      <c r="I40" s="85"/>
      <c r="J40" s="85"/>
      <c r="K40" s="85"/>
      <c r="L40" s="85"/>
      <c r="M40" s="85"/>
      <c r="N40" s="85"/>
      <c r="O40" s="85"/>
      <c r="P40" s="85"/>
      <c r="Q40" s="85"/>
      <c r="R40" s="85"/>
      <c r="S40" s="85"/>
      <c r="T40" s="85"/>
    </row>
    <row r="41" spans="1:20" ht="16.5" customHeight="1" x14ac:dyDescent="0.4">
      <c r="A41" s="86" t="s">
        <v>107</v>
      </c>
      <c r="B41" s="86"/>
      <c r="C41" s="86"/>
      <c r="D41" s="86"/>
      <c r="E41" s="86"/>
      <c r="F41" s="86"/>
      <c r="G41" s="86"/>
      <c r="H41" s="86"/>
      <c r="I41" s="86"/>
      <c r="J41" s="86"/>
      <c r="K41" s="86"/>
      <c r="L41" s="86"/>
      <c r="M41" s="86"/>
      <c r="N41" s="86"/>
      <c r="O41" s="86"/>
      <c r="P41" s="86"/>
      <c r="Q41" s="86"/>
      <c r="R41" s="86"/>
      <c r="S41" s="86"/>
      <c r="T41" s="86"/>
    </row>
    <row r="42" spans="1:20" ht="16.5" customHeight="1" x14ac:dyDescent="0.4">
      <c r="A42" s="86" t="s">
        <v>108</v>
      </c>
      <c r="B42" s="86"/>
      <c r="C42" s="86"/>
      <c r="D42" s="86"/>
      <c r="E42" s="86"/>
      <c r="F42" s="86"/>
      <c r="G42" s="86"/>
      <c r="H42" s="86"/>
      <c r="I42" s="86"/>
      <c r="J42" s="86"/>
      <c r="K42" s="62"/>
      <c r="L42" s="62"/>
      <c r="M42" s="62"/>
      <c r="N42" s="62"/>
      <c r="O42" s="62"/>
      <c r="P42" s="62"/>
      <c r="Q42" s="62"/>
      <c r="R42" s="62"/>
      <c r="S42" s="62"/>
      <c r="T42" s="62"/>
    </row>
    <row r="43" spans="1:20" ht="30.75" customHeight="1" x14ac:dyDescent="0.4">
      <c r="A43" s="86" t="s">
        <v>97</v>
      </c>
      <c r="B43" s="97"/>
      <c r="C43" s="97"/>
      <c r="D43" s="97"/>
      <c r="E43" s="97"/>
      <c r="F43" s="97"/>
      <c r="G43" s="97"/>
      <c r="H43" s="97"/>
      <c r="I43" s="97"/>
      <c r="J43" s="97"/>
      <c r="K43" s="97"/>
      <c r="L43" s="97"/>
      <c r="M43" s="97"/>
      <c r="N43" s="97"/>
      <c r="O43" s="97"/>
      <c r="P43" s="97"/>
      <c r="Q43" s="97"/>
      <c r="R43" s="97"/>
      <c r="S43" s="97"/>
      <c r="T43" s="97"/>
    </row>
    <row r="44" spans="1:20" ht="33.75" customHeight="1" x14ac:dyDescent="0.4">
      <c r="A44" s="86" t="s">
        <v>94</v>
      </c>
      <c r="B44" s="86"/>
      <c r="C44" s="86"/>
      <c r="D44" s="86"/>
      <c r="E44" s="86"/>
      <c r="F44" s="86"/>
      <c r="G44" s="86"/>
      <c r="H44" s="86"/>
      <c r="I44" s="86"/>
      <c r="J44" s="86"/>
      <c r="K44" s="86"/>
      <c r="L44" s="86"/>
      <c r="M44" s="86"/>
      <c r="N44" s="86"/>
      <c r="O44" s="86"/>
      <c r="P44" s="86"/>
      <c r="Q44" s="86"/>
      <c r="R44" s="86"/>
      <c r="S44" s="86"/>
      <c r="T44" s="86"/>
    </row>
    <row r="45" spans="1:20" ht="15.75" customHeight="1" x14ac:dyDescent="0.4"/>
    <row r="46" spans="1:20" x14ac:dyDescent="0.4">
      <c r="A46" t="s">
        <v>63</v>
      </c>
    </row>
    <row r="47" spans="1:20" x14ac:dyDescent="0.4">
      <c r="A47" t="s">
        <v>65</v>
      </c>
    </row>
    <row r="48" spans="1:20" x14ac:dyDescent="0.4">
      <c r="A48" s="65" t="s">
        <v>59</v>
      </c>
      <c r="B48" s="66"/>
      <c r="C48" s="67"/>
      <c r="D48" s="14">
        <f>COUNTIFS(E10:E39,"常勤",$P10:$P39,"〇")</f>
        <v>0</v>
      </c>
      <c r="E48" s="11" t="s">
        <v>20</v>
      </c>
      <c r="F48" s="14">
        <f>COUNTIFS(G10:G39,"常勤",$P10:$P39,"〇")</f>
        <v>0</v>
      </c>
      <c r="G48" s="11" t="s">
        <v>20</v>
      </c>
      <c r="H48" s="14">
        <f>COUNTIFS(I10:I39,"常勤",$P10:$P39,"〇")</f>
        <v>0</v>
      </c>
      <c r="I48" s="11" t="s">
        <v>20</v>
      </c>
      <c r="J48" s="14">
        <f>COUNTIFS(K10:K39,"常勤",$P10:$P39,"〇")</f>
        <v>0</v>
      </c>
      <c r="K48" s="11" t="s">
        <v>20</v>
      </c>
      <c r="L48" s="14">
        <f>COUNTIFS(M10:M39,"常勤",$P10:$P39,"〇")</f>
        <v>0</v>
      </c>
      <c r="M48" s="11" t="s">
        <v>20</v>
      </c>
      <c r="N48" s="14">
        <f>COUNTIFS(O10:O39,"常勤",$P10:$P39,"〇")</f>
        <v>0</v>
      </c>
      <c r="O48" s="11" t="s">
        <v>20</v>
      </c>
      <c r="P48" s="15"/>
    </row>
    <row r="49" spans="1:17" ht="19.5" thickBot="1" x14ac:dyDescent="0.45">
      <c r="A49" s="87" t="s">
        <v>60</v>
      </c>
      <c r="B49" s="88"/>
      <c r="C49" s="89"/>
      <c r="D49" s="5" t="e">
        <f>ROUNDDOWN((SUMIFS(D10:D39,E10:E39,"非常勤",$P10:$P39,"〇"))/D$9,1)</f>
        <v>#DIV/0!</v>
      </c>
      <c r="E49" s="4" t="s">
        <v>20</v>
      </c>
      <c r="F49" s="5" t="e">
        <f>ROUNDDOWN((SUMIFS(F10:F39,G10:G39,"非常勤",$P10:$P39,"〇"))/F$9,1)</f>
        <v>#DIV/0!</v>
      </c>
      <c r="G49" s="4" t="s">
        <v>20</v>
      </c>
      <c r="H49" s="5" t="e">
        <f>ROUNDDOWN((SUMIFS(H10:H39,I10:I39,"非常勤",$P10:$P39,"〇"))/H$9,1)</f>
        <v>#DIV/0!</v>
      </c>
      <c r="I49" s="4" t="s">
        <v>20</v>
      </c>
      <c r="J49" s="5" t="e">
        <f>ROUNDDOWN((SUMIFS(J10:J39,K10:K39,"非常勤",$P10:$P39,"〇"))/J$9,1)</f>
        <v>#DIV/0!</v>
      </c>
      <c r="K49" s="4" t="s">
        <v>20</v>
      </c>
      <c r="L49" s="5" t="e">
        <f>ROUNDDOWN((SUMIFS(L10:L39,M10:M39,"非常勤",$P10:$P39,"〇"))/L$9,1)</f>
        <v>#DIV/0!</v>
      </c>
      <c r="M49" s="4" t="s">
        <v>20</v>
      </c>
      <c r="N49" s="5" t="e">
        <f>ROUNDDOWN((SUMIFS(N10:N39,O10:O39,"非常勤",$P10:$P39,"〇"))/N$9,1)</f>
        <v>#DIV/0!</v>
      </c>
      <c r="O49" s="4" t="s">
        <v>20</v>
      </c>
      <c r="P49" t="s">
        <v>85</v>
      </c>
    </row>
    <row r="50" spans="1:17" ht="19.5" thickBot="1" x14ac:dyDescent="0.45">
      <c r="A50" s="90" t="s">
        <v>61</v>
      </c>
      <c r="B50" s="91"/>
      <c r="C50" s="92"/>
      <c r="D50" s="7" t="e">
        <f>SUM(D48:D49)</f>
        <v>#DIV/0!</v>
      </c>
      <c r="E50" s="10" t="s">
        <v>20</v>
      </c>
      <c r="F50" s="7" t="e">
        <f>SUM(F48:F49)</f>
        <v>#DIV/0!</v>
      </c>
      <c r="G50" s="10" t="s">
        <v>20</v>
      </c>
      <c r="H50" s="7" t="e">
        <f>SUM(H48:H49)</f>
        <v>#DIV/0!</v>
      </c>
      <c r="I50" s="10" t="s">
        <v>20</v>
      </c>
      <c r="J50" s="7" t="e">
        <f>SUM(J48:J49)</f>
        <v>#DIV/0!</v>
      </c>
      <c r="K50" s="10" t="s">
        <v>20</v>
      </c>
      <c r="L50" s="7" t="e">
        <f>SUM(L48:L49)</f>
        <v>#DIV/0!</v>
      </c>
      <c r="M50" s="10" t="s">
        <v>20</v>
      </c>
      <c r="N50" s="7" t="e">
        <f>SUM(N48:N49)</f>
        <v>#DIV/0!</v>
      </c>
      <c r="O50" s="10" t="s">
        <v>20</v>
      </c>
      <c r="P50" s="63" t="e">
        <f>ROUNDDOWN(SUM(D50,F50,H50,J50,L50,N50)/COUNTIF(D50:O50,"&gt;0"),1)</f>
        <v>#DIV/0!</v>
      </c>
      <c r="Q50" s="64"/>
    </row>
    <row r="51" spans="1:17" ht="10.5" customHeight="1" x14ac:dyDescent="0.4"/>
    <row r="52" spans="1:17" x14ac:dyDescent="0.4">
      <c r="A52" t="s">
        <v>64</v>
      </c>
    </row>
    <row r="53" spans="1:17" x14ac:dyDescent="0.4">
      <c r="A53" s="65" t="s">
        <v>59</v>
      </c>
      <c r="B53" s="66"/>
      <c r="C53" s="67"/>
      <c r="D53" s="14">
        <f>COUNTIFS(E10:E39,"常勤",$Q10:$Q39,"〇")</f>
        <v>0</v>
      </c>
      <c r="E53" s="11" t="s">
        <v>20</v>
      </c>
      <c r="F53" s="14">
        <f>COUNTIFS(G10:G39,"常勤",$Q10:$Q39,"〇")</f>
        <v>0</v>
      </c>
      <c r="G53" s="11" t="s">
        <v>20</v>
      </c>
      <c r="H53" s="14">
        <f>COUNTIFS(I10:I39,"常勤",$Q10:$Q39,"〇")</f>
        <v>0</v>
      </c>
      <c r="I53" s="11" t="s">
        <v>20</v>
      </c>
      <c r="J53" s="14">
        <f>COUNTIFS(K10:K39,"常勤",$Q10:$Q39,"〇")</f>
        <v>0</v>
      </c>
      <c r="K53" s="11" t="s">
        <v>20</v>
      </c>
      <c r="L53" s="14">
        <f>COUNTIFS(M10:M39,"常勤",$Q10:$Q39,"〇")</f>
        <v>0</v>
      </c>
      <c r="M53" s="11" t="s">
        <v>20</v>
      </c>
      <c r="N53" s="14">
        <f>COUNTIFS(O10:O39,"常勤",$Q10:$Q39,"〇")</f>
        <v>0</v>
      </c>
      <c r="O53" s="11" t="s">
        <v>20</v>
      </c>
      <c r="P53" s="15"/>
    </row>
    <row r="54" spans="1:17" ht="19.5" thickBot="1" x14ac:dyDescent="0.45">
      <c r="A54" s="87" t="s">
        <v>60</v>
      </c>
      <c r="B54" s="88"/>
      <c r="C54" s="89"/>
      <c r="D54" s="5" t="e">
        <f>ROUNDDOWN((SUMIFS(D10:D39,E10:E39,"非常勤",$Q10:$Q39,"〇"))/D$9,1)</f>
        <v>#DIV/0!</v>
      </c>
      <c r="E54" s="4" t="s">
        <v>20</v>
      </c>
      <c r="F54" s="5" t="e">
        <f>ROUNDDOWN((SUMIFS(F10:F39,G10:G39,"非常勤",$Q10:$Q39,"〇"))/F$9,1)</f>
        <v>#DIV/0!</v>
      </c>
      <c r="G54" s="4" t="s">
        <v>20</v>
      </c>
      <c r="H54" s="5" t="e">
        <f>ROUNDDOWN((SUMIFS(H10:H39,I10:I39,"非常勤",$Q10:$Q39,"〇"))/H$9,1)</f>
        <v>#DIV/0!</v>
      </c>
      <c r="I54" s="4" t="s">
        <v>20</v>
      </c>
      <c r="J54" s="5" t="e">
        <f>ROUNDDOWN((SUMIFS(J10:J39,K10:K39,"非常勤",$Q10:$Q39,"〇"))/J$9,1)</f>
        <v>#DIV/0!</v>
      </c>
      <c r="K54" s="4" t="s">
        <v>20</v>
      </c>
      <c r="L54" s="5" t="e">
        <f>ROUNDDOWN((SUMIFS(L10:L39,M10:M39,"非常勤",$Q10:$Q39,"〇"))/L$9,1)</f>
        <v>#DIV/0!</v>
      </c>
      <c r="M54" s="4" t="s">
        <v>20</v>
      </c>
      <c r="N54" s="5" t="e">
        <f>ROUNDDOWN((SUMIFS(N10:N39,O10:O39,"非常勤",$Q10:$Q39,"〇"))/N$9,1)</f>
        <v>#DIV/0!</v>
      </c>
      <c r="O54" s="4" t="s">
        <v>20</v>
      </c>
      <c r="P54" t="s">
        <v>86</v>
      </c>
    </row>
    <row r="55" spans="1:17" ht="19.5" thickBot="1" x14ac:dyDescent="0.45">
      <c r="A55" s="90" t="s">
        <v>61</v>
      </c>
      <c r="B55" s="91"/>
      <c r="C55" s="92"/>
      <c r="D55" s="7" t="e">
        <f>SUM(D53:D54)</f>
        <v>#DIV/0!</v>
      </c>
      <c r="E55" s="10" t="s">
        <v>20</v>
      </c>
      <c r="F55" s="7" t="e">
        <f>SUM(F53:F54)</f>
        <v>#DIV/0!</v>
      </c>
      <c r="G55" s="10" t="s">
        <v>20</v>
      </c>
      <c r="H55" s="7" t="e">
        <f>SUM(H53:H54)</f>
        <v>#DIV/0!</v>
      </c>
      <c r="I55" s="10" t="s">
        <v>20</v>
      </c>
      <c r="J55" s="7" t="e">
        <f>SUM(J53:J54)</f>
        <v>#DIV/0!</v>
      </c>
      <c r="K55" s="10" t="s">
        <v>20</v>
      </c>
      <c r="L55" s="7" t="e">
        <f>SUM(L53:L54)</f>
        <v>#DIV/0!</v>
      </c>
      <c r="M55" s="10" t="s">
        <v>20</v>
      </c>
      <c r="N55" s="7" t="e">
        <f>SUM(N53:N54)</f>
        <v>#DIV/0!</v>
      </c>
      <c r="O55" s="10" t="s">
        <v>20</v>
      </c>
      <c r="P55" s="63" t="e">
        <f>ROUNDDOWN(SUM(D55,F55,H55,J55,L55,N55)/COUNTIF(D55:O55,"&gt;0"),1)</f>
        <v>#DIV/0!</v>
      </c>
      <c r="Q55" s="64"/>
    </row>
    <row r="56" spans="1:17" ht="10.5" customHeight="1" x14ac:dyDescent="0.4"/>
    <row r="57" spans="1:17" x14ac:dyDescent="0.4">
      <c r="A57" t="s">
        <v>66</v>
      </c>
    </row>
    <row r="58" spans="1:17" x14ac:dyDescent="0.4">
      <c r="A58" s="65" t="s">
        <v>59</v>
      </c>
      <c r="B58" s="66"/>
      <c r="C58" s="67"/>
      <c r="D58" s="14">
        <f>COUNTIFS(E10:E39,"常勤",$R10:$R39,"〇")</f>
        <v>0</v>
      </c>
      <c r="E58" s="11" t="s">
        <v>20</v>
      </c>
      <c r="F58" s="14">
        <f>COUNTIFS(G10:G39,"常勤",$R10:$R39,"〇")</f>
        <v>0</v>
      </c>
      <c r="G58" s="11" t="s">
        <v>20</v>
      </c>
      <c r="H58" s="14">
        <f>COUNTIFS(I10:I39,"常勤",$R10:$R39,"〇")</f>
        <v>0</v>
      </c>
      <c r="I58" s="11" t="s">
        <v>20</v>
      </c>
      <c r="J58" s="14">
        <f>COUNTIFS(K10:K39,"常勤",$R10:$R39,"〇")</f>
        <v>0</v>
      </c>
      <c r="K58" s="11" t="s">
        <v>20</v>
      </c>
      <c r="L58" s="14">
        <f>COUNTIFS(M10:M39,"常勤",$R10:$R39,"〇")</f>
        <v>0</v>
      </c>
      <c r="M58" s="11" t="s">
        <v>20</v>
      </c>
      <c r="N58" s="14">
        <f>COUNTIFS(O10:O39,"常勤",$R10:$R39,"〇")</f>
        <v>0</v>
      </c>
      <c r="O58" s="11" t="s">
        <v>20</v>
      </c>
      <c r="P58" s="15"/>
    </row>
    <row r="59" spans="1:17" ht="19.5" thickBot="1" x14ac:dyDescent="0.45">
      <c r="A59" s="87" t="s">
        <v>60</v>
      </c>
      <c r="B59" s="88"/>
      <c r="C59" s="89"/>
      <c r="D59" s="5" t="e">
        <f>ROUNDDOWN((SUMIFS(D10:D39,E10:E39,"非常勤",$R10:$R39,"〇"))/D$9,1)</f>
        <v>#DIV/0!</v>
      </c>
      <c r="E59" s="4" t="s">
        <v>20</v>
      </c>
      <c r="F59" s="5" t="e">
        <f>ROUNDDOWN((SUMIFS(F10:F39,G10:G39,"非常勤",$R10:$R39,"〇"))/F$9,1)</f>
        <v>#DIV/0!</v>
      </c>
      <c r="G59" s="4" t="s">
        <v>20</v>
      </c>
      <c r="H59" s="5" t="e">
        <f>ROUNDDOWN((SUMIFS(H10:H39,I10:I39,"非常勤",$R10:$R39,"〇"))/H$9,1)</f>
        <v>#DIV/0!</v>
      </c>
      <c r="I59" s="4" t="s">
        <v>20</v>
      </c>
      <c r="J59" s="5" t="e">
        <f>ROUNDDOWN((SUMIFS(J10:J39,K10:K39,"非常勤",$R10:$R39,"〇"))/J$9,1)</f>
        <v>#DIV/0!</v>
      </c>
      <c r="K59" s="4" t="s">
        <v>20</v>
      </c>
      <c r="L59" s="5" t="e">
        <f>ROUNDDOWN((SUMIFS(L10:L39,M10:M39,"非常勤",$R10:$R39,"〇"))/L$9,1)</f>
        <v>#DIV/0!</v>
      </c>
      <c r="M59" s="4" t="s">
        <v>20</v>
      </c>
      <c r="N59" s="5" t="e">
        <f>ROUNDDOWN((SUMIFS(N10:N39,O10:O39,"非常勤",$R10:$R39,"〇"))/N$9,1)</f>
        <v>#DIV/0!</v>
      </c>
      <c r="O59" s="4" t="s">
        <v>20</v>
      </c>
      <c r="P59" t="s">
        <v>87</v>
      </c>
    </row>
    <row r="60" spans="1:17" ht="19.5" thickBot="1" x14ac:dyDescent="0.45">
      <c r="A60" s="90" t="s">
        <v>61</v>
      </c>
      <c r="B60" s="91"/>
      <c r="C60" s="92"/>
      <c r="D60" s="7" t="e">
        <f>SUM(D58:D59)</f>
        <v>#DIV/0!</v>
      </c>
      <c r="E60" s="10" t="s">
        <v>20</v>
      </c>
      <c r="F60" s="7" t="e">
        <f>SUM(F58:F59)</f>
        <v>#DIV/0!</v>
      </c>
      <c r="G60" s="10" t="s">
        <v>20</v>
      </c>
      <c r="H60" s="7" t="e">
        <f>SUM(H58:H59)</f>
        <v>#DIV/0!</v>
      </c>
      <c r="I60" s="10" t="s">
        <v>20</v>
      </c>
      <c r="J60" s="7" t="e">
        <f>SUM(J58:J59)</f>
        <v>#DIV/0!</v>
      </c>
      <c r="K60" s="10" t="s">
        <v>20</v>
      </c>
      <c r="L60" s="7" t="e">
        <f>SUM(L58:L59)</f>
        <v>#DIV/0!</v>
      </c>
      <c r="M60" s="10" t="s">
        <v>20</v>
      </c>
      <c r="N60" s="7" t="e">
        <f>SUM(N58:N59)</f>
        <v>#DIV/0!</v>
      </c>
      <c r="O60" s="10" t="s">
        <v>20</v>
      </c>
      <c r="P60" s="63" t="e">
        <f>ROUNDDOWN(SUM(D60,F60,H60,J60,L60,N60)/COUNTIF(D60:O60,"&gt;0"),1)</f>
        <v>#DIV/0!</v>
      </c>
      <c r="Q60" s="64"/>
    </row>
    <row r="61" spans="1:17" ht="10.5" customHeight="1" x14ac:dyDescent="0.4"/>
    <row r="62" spans="1:17" x14ac:dyDescent="0.4">
      <c r="A62" t="s">
        <v>67</v>
      </c>
    </row>
    <row r="63" spans="1:17" x14ac:dyDescent="0.4">
      <c r="A63" s="65" t="s">
        <v>59</v>
      </c>
      <c r="B63" s="66"/>
      <c r="C63" s="67"/>
      <c r="D63" s="14">
        <f>COUNTIFS(E10:E39,"常勤",$S10:$S39,"〇")</f>
        <v>0</v>
      </c>
      <c r="E63" s="11" t="s">
        <v>20</v>
      </c>
      <c r="F63" s="14">
        <f>COUNTIFS(G10:G39,"常勤",$S10:$S39,"〇")</f>
        <v>0</v>
      </c>
      <c r="G63" s="11" t="s">
        <v>20</v>
      </c>
      <c r="H63" s="14">
        <f>COUNTIFS(I10:I39,"常勤",$S10:$S39,"〇")</f>
        <v>0</v>
      </c>
      <c r="I63" s="11" t="s">
        <v>20</v>
      </c>
      <c r="J63" s="14">
        <f>COUNTIFS(K10:K39,"常勤",$S10:$S39,"〇")</f>
        <v>0</v>
      </c>
      <c r="K63" s="11" t="s">
        <v>20</v>
      </c>
      <c r="L63" s="14">
        <f>COUNTIFS(M10:M39,"常勤",$S10:$S39,"〇")</f>
        <v>0</v>
      </c>
      <c r="M63" s="11" t="s">
        <v>20</v>
      </c>
      <c r="N63" s="14">
        <f>COUNTIFS(O10:O39,"常勤",$S10:$S39,"〇")</f>
        <v>0</v>
      </c>
      <c r="O63" s="11" t="s">
        <v>20</v>
      </c>
      <c r="P63" s="15"/>
    </row>
    <row r="64" spans="1:17" ht="19.5" thickBot="1" x14ac:dyDescent="0.45">
      <c r="A64" s="87" t="s">
        <v>60</v>
      </c>
      <c r="B64" s="88"/>
      <c r="C64" s="89"/>
      <c r="D64" s="5" t="e">
        <f>ROUNDDOWN((SUMIFS(D10:D39,E10:E39,"非常勤",$S10:$S39,"〇"))/D$9,1)</f>
        <v>#DIV/0!</v>
      </c>
      <c r="E64" s="4" t="s">
        <v>20</v>
      </c>
      <c r="F64" s="5" t="e">
        <f>ROUNDDOWN((SUMIFS(F10:F39,G10:G39,"非常勤",$S10:$S39,"〇"))/F$9,1)</f>
        <v>#DIV/0!</v>
      </c>
      <c r="G64" s="4" t="s">
        <v>20</v>
      </c>
      <c r="H64" s="5" t="e">
        <f>ROUNDDOWN((SUMIFS(H10:H39,I10:I39,"非常勤",$S10:$S39,"〇"))/H$9,1)</f>
        <v>#DIV/0!</v>
      </c>
      <c r="I64" s="4" t="s">
        <v>20</v>
      </c>
      <c r="J64" s="5" t="e">
        <f>ROUNDDOWN((SUMIFS(J10:J39,K10:K39,"非常勤",$S10:$S39,"〇"))/J$9,1)</f>
        <v>#DIV/0!</v>
      </c>
      <c r="K64" s="4" t="s">
        <v>20</v>
      </c>
      <c r="L64" s="5" t="e">
        <f>ROUNDDOWN((SUMIFS(L10:L39,M10:M39,"非常勤",$S10:$S39,"〇"))/L$9,1)</f>
        <v>#DIV/0!</v>
      </c>
      <c r="M64" s="4" t="s">
        <v>20</v>
      </c>
      <c r="N64" s="5" t="e">
        <f>ROUNDDOWN((SUMIFS(N10:N39,O10:O39,"非常勤",$S10:$S39,"〇"))/N$9,1)</f>
        <v>#DIV/0!</v>
      </c>
      <c r="O64" s="4" t="s">
        <v>20</v>
      </c>
      <c r="P64" t="s">
        <v>88</v>
      </c>
    </row>
    <row r="65" spans="1:17" ht="19.5" thickBot="1" x14ac:dyDescent="0.45">
      <c r="A65" s="90" t="s">
        <v>61</v>
      </c>
      <c r="B65" s="91"/>
      <c r="C65" s="92"/>
      <c r="D65" s="7" t="e">
        <f>SUM(D63:D64)</f>
        <v>#DIV/0!</v>
      </c>
      <c r="E65" s="10" t="s">
        <v>20</v>
      </c>
      <c r="F65" s="7" t="e">
        <f>SUM(F63:F64)</f>
        <v>#DIV/0!</v>
      </c>
      <c r="G65" s="10" t="s">
        <v>20</v>
      </c>
      <c r="H65" s="7" t="e">
        <f>SUM(H63:H64)</f>
        <v>#DIV/0!</v>
      </c>
      <c r="I65" s="10" t="s">
        <v>20</v>
      </c>
      <c r="J65" s="7" t="e">
        <f>SUM(J63:J64)</f>
        <v>#DIV/0!</v>
      </c>
      <c r="K65" s="10" t="s">
        <v>20</v>
      </c>
      <c r="L65" s="7" t="e">
        <f>SUM(L63:L64)</f>
        <v>#DIV/0!</v>
      </c>
      <c r="M65" s="10" t="s">
        <v>20</v>
      </c>
      <c r="N65" s="7" t="e">
        <f>SUM(N63:N64)</f>
        <v>#DIV/0!</v>
      </c>
      <c r="O65" s="10" t="s">
        <v>20</v>
      </c>
      <c r="P65" s="63" t="e">
        <f>ROUNDDOWN(SUM(D65,F65,H65,J65,L65,N65)/COUNTIF(D65:O65,"&gt;0"),1)</f>
        <v>#DIV/0!</v>
      </c>
      <c r="Q65" s="64"/>
    </row>
    <row r="66" spans="1:17" ht="10.5" customHeight="1" x14ac:dyDescent="0.4"/>
    <row r="67" spans="1:17" x14ac:dyDescent="0.4">
      <c r="A67" t="s">
        <v>68</v>
      </c>
    </row>
    <row r="68" spans="1:17" x14ac:dyDescent="0.4">
      <c r="A68" s="65" t="s">
        <v>59</v>
      </c>
      <c r="B68" s="66"/>
      <c r="C68" s="67"/>
      <c r="D68" s="14">
        <f>COUNTIFS(E10:E39,"常勤",$T10:$T39,"〇")</f>
        <v>0</v>
      </c>
      <c r="E68" s="11" t="s">
        <v>20</v>
      </c>
      <c r="F68" s="14">
        <f>COUNTIFS(G10:G39,"常勤",$T10:$T39,"〇")</f>
        <v>0</v>
      </c>
      <c r="G68" s="11" t="s">
        <v>20</v>
      </c>
      <c r="H68" s="14">
        <f>COUNTIFS(I10:I39,"常勤",$T10:$T39,"〇")</f>
        <v>0</v>
      </c>
      <c r="I68" s="11" t="s">
        <v>20</v>
      </c>
      <c r="J68" s="14">
        <f>COUNTIFS(K10:K39,"常勤",$T10:$T39,"〇")</f>
        <v>0</v>
      </c>
      <c r="K68" s="11" t="s">
        <v>20</v>
      </c>
      <c r="L68" s="14">
        <f>COUNTIFS(M10:M39,"常勤",$T10:$T39,"〇")</f>
        <v>0</v>
      </c>
      <c r="M68" s="11" t="s">
        <v>20</v>
      </c>
      <c r="N68" s="14">
        <f>COUNTIFS(O10:O39,"常勤",$T10:$T39,"〇")</f>
        <v>0</v>
      </c>
      <c r="O68" s="11" t="s">
        <v>20</v>
      </c>
      <c r="P68" s="15"/>
    </row>
    <row r="69" spans="1:17" ht="19.5" thickBot="1" x14ac:dyDescent="0.45">
      <c r="A69" s="87" t="s">
        <v>60</v>
      </c>
      <c r="B69" s="88"/>
      <c r="C69" s="89"/>
      <c r="D69" s="5" t="e">
        <f>ROUNDDOWN((SUMIFS(D10:D39,E10:E39,"非常勤",$T10:$T39,"〇"))/D$9,1)</f>
        <v>#DIV/0!</v>
      </c>
      <c r="E69" s="4" t="s">
        <v>20</v>
      </c>
      <c r="F69" s="5" t="e">
        <f>ROUNDDOWN((SUMIFS(F10:F39,G10:G39,"非常勤",$T10:$T39,"〇"))/F$9,1)</f>
        <v>#DIV/0!</v>
      </c>
      <c r="G69" s="4" t="s">
        <v>20</v>
      </c>
      <c r="H69" s="5" t="e">
        <f>ROUNDDOWN((SUMIFS(H10:H39,I10:I39,"非常勤",$T10:$T39,"〇"))/H$9,1)</f>
        <v>#DIV/0!</v>
      </c>
      <c r="I69" s="4" t="s">
        <v>20</v>
      </c>
      <c r="J69" s="5" t="e">
        <f>ROUNDDOWN((SUMIFS(J10:J39,K10:K39,"非常勤",$T10:$T39,"〇"))/J$9,1)</f>
        <v>#DIV/0!</v>
      </c>
      <c r="K69" s="4" t="s">
        <v>20</v>
      </c>
      <c r="L69" s="5" t="e">
        <f>ROUNDDOWN((SUMIFS(L10:L39,M10:M39,"非常勤",$T10:$T39,"〇"))/L$9,1)</f>
        <v>#DIV/0!</v>
      </c>
      <c r="M69" s="4" t="s">
        <v>20</v>
      </c>
      <c r="N69" s="5" t="e">
        <f>ROUNDDOWN((SUMIFS(N10:N39,O10:O39,"非常勤",$T10:$T39,"〇"))/N$9,1)</f>
        <v>#DIV/0!</v>
      </c>
      <c r="O69" s="4" t="s">
        <v>20</v>
      </c>
      <c r="P69" t="s">
        <v>89</v>
      </c>
    </row>
    <row r="70" spans="1:17" ht="19.5" thickBot="1" x14ac:dyDescent="0.45">
      <c r="A70" s="90" t="s">
        <v>61</v>
      </c>
      <c r="B70" s="91"/>
      <c r="C70" s="92"/>
      <c r="D70" s="7" t="e">
        <f>SUM(D68:D69)</f>
        <v>#DIV/0!</v>
      </c>
      <c r="E70" s="10" t="s">
        <v>20</v>
      </c>
      <c r="F70" s="7" t="e">
        <f>SUM(F68:F69)</f>
        <v>#DIV/0!</v>
      </c>
      <c r="G70" s="10" t="s">
        <v>20</v>
      </c>
      <c r="H70" s="7" t="e">
        <f>SUM(H68:H69)</f>
        <v>#DIV/0!</v>
      </c>
      <c r="I70" s="10" t="s">
        <v>20</v>
      </c>
      <c r="J70" s="7" t="e">
        <f>SUM(J68:J69)</f>
        <v>#DIV/0!</v>
      </c>
      <c r="K70" s="10" t="s">
        <v>20</v>
      </c>
      <c r="L70" s="7" t="e">
        <f>SUM(L68:L69)</f>
        <v>#DIV/0!</v>
      </c>
      <c r="M70" s="10" t="s">
        <v>20</v>
      </c>
      <c r="N70" s="7" t="e">
        <f>SUM(N68:N69)</f>
        <v>#DIV/0!</v>
      </c>
      <c r="O70" s="10" t="s">
        <v>20</v>
      </c>
      <c r="P70" s="63" t="e">
        <f>ROUNDDOWN(SUM(D70,F70,H70,J70,L70,N70)/COUNTIF(D70:O70,"&gt;0"),1)</f>
        <v>#DIV/0!</v>
      </c>
      <c r="Q70" s="64"/>
    </row>
    <row r="71" spans="1:17" x14ac:dyDescent="0.4">
      <c r="A71" s="16"/>
      <c r="B71" s="16"/>
      <c r="C71" s="16"/>
      <c r="D71" s="27"/>
      <c r="E71" s="27"/>
      <c r="F71" s="27"/>
      <c r="G71" s="27"/>
      <c r="H71" s="27"/>
      <c r="I71" s="27"/>
      <c r="J71" s="27"/>
      <c r="K71" s="27"/>
      <c r="L71" s="27"/>
      <c r="M71" s="27"/>
      <c r="N71" s="27"/>
      <c r="O71" s="27"/>
      <c r="P71" s="27"/>
    </row>
    <row r="72" spans="1:17" x14ac:dyDescent="0.4">
      <c r="A72" t="s">
        <v>96</v>
      </c>
    </row>
    <row r="73" spans="1:17" ht="19.5" thickBot="1" x14ac:dyDescent="0.45">
      <c r="A73" t="s">
        <v>69</v>
      </c>
      <c r="G73" s="55"/>
      <c r="H73" s="55"/>
      <c r="I73" s="55"/>
    </row>
    <row r="74" spans="1:17" ht="19.5" thickBot="1" x14ac:dyDescent="0.45">
      <c r="A74" t="s">
        <v>70</v>
      </c>
      <c r="D74" s="93" t="str">
        <f>IF(H74="","",(P55/P50))</f>
        <v/>
      </c>
      <c r="E74" s="94"/>
      <c r="F74" s="16" t="s">
        <v>24</v>
      </c>
      <c r="G74" s="29">
        <v>0.7</v>
      </c>
      <c r="H74" s="54"/>
    </row>
    <row r="75" spans="1:17" ht="19.5" thickBot="1" x14ac:dyDescent="0.45">
      <c r="A75" t="s">
        <v>71</v>
      </c>
      <c r="D75" s="95" t="str">
        <f>IF(H75="","",(P60/P50))</f>
        <v/>
      </c>
      <c r="E75" s="96"/>
      <c r="F75" s="16" t="s">
        <v>24</v>
      </c>
      <c r="G75" s="29">
        <v>0.25</v>
      </c>
      <c r="H75" s="54"/>
    </row>
    <row r="76" spans="1:17" x14ac:dyDescent="0.4">
      <c r="F76" s="30"/>
    </row>
    <row r="77" spans="1:17" ht="19.5" thickBot="1" x14ac:dyDescent="0.45">
      <c r="A77" t="s">
        <v>72</v>
      </c>
    </row>
    <row r="78" spans="1:17" ht="19.5" thickBot="1" x14ac:dyDescent="0.45">
      <c r="A78" t="s">
        <v>73</v>
      </c>
      <c r="D78" s="95" t="str">
        <f>IF(H78="","",(P55/P50))</f>
        <v/>
      </c>
      <c r="E78" s="96"/>
      <c r="F78" s="16" t="s">
        <v>24</v>
      </c>
      <c r="G78" s="29">
        <v>0.5</v>
      </c>
      <c r="H78" s="54"/>
    </row>
    <row r="80" spans="1:17" ht="19.5" thickBot="1" x14ac:dyDescent="0.45">
      <c r="A80" t="s">
        <v>74</v>
      </c>
    </row>
    <row r="81" spans="1:8" ht="19.5" thickBot="1" x14ac:dyDescent="0.45">
      <c r="A81" t="s">
        <v>75</v>
      </c>
      <c r="D81" s="95" t="str">
        <f>IF(H81="","",(P55/P50))</f>
        <v/>
      </c>
      <c r="E81" s="96"/>
      <c r="F81" s="16" t="s">
        <v>24</v>
      </c>
      <c r="G81" s="29">
        <v>0.4</v>
      </c>
      <c r="H81" s="54"/>
    </row>
    <row r="82" spans="1:8" ht="19.5" thickBot="1" x14ac:dyDescent="0.45">
      <c r="A82" t="s">
        <v>76</v>
      </c>
      <c r="D82" s="95" t="str">
        <f>IF(H82="","",(P70/P65))</f>
        <v/>
      </c>
      <c r="E82" s="96"/>
      <c r="F82" s="16" t="s">
        <v>24</v>
      </c>
      <c r="G82" s="29">
        <v>0.3</v>
      </c>
      <c r="H82" s="54"/>
    </row>
  </sheetData>
  <mergeCells count="41">
    <mergeCell ref="D82:E82"/>
    <mergeCell ref="A42:J42"/>
    <mergeCell ref="D74:E74"/>
    <mergeCell ref="D78:E78"/>
    <mergeCell ref="D81:E81"/>
    <mergeCell ref="D75:E75"/>
    <mergeCell ref="A65:C65"/>
    <mergeCell ref="P65:Q65"/>
    <mergeCell ref="A68:C68"/>
    <mergeCell ref="A69:C69"/>
    <mergeCell ref="A70:C70"/>
    <mergeCell ref="P70:Q70"/>
    <mergeCell ref="A58:C58"/>
    <mergeCell ref="A59:C59"/>
    <mergeCell ref="A60:C60"/>
    <mergeCell ref="P60:Q60"/>
    <mergeCell ref="A63:C63"/>
    <mergeCell ref="A64:C64"/>
    <mergeCell ref="A49:C49"/>
    <mergeCell ref="A50:C50"/>
    <mergeCell ref="P50:Q50"/>
    <mergeCell ref="A53:C53"/>
    <mergeCell ref="A54:C54"/>
    <mergeCell ref="A55:C55"/>
    <mergeCell ref="P55:Q55"/>
    <mergeCell ref="T8:T9"/>
    <mergeCell ref="A40:T40"/>
    <mergeCell ref="A41:T41"/>
    <mergeCell ref="A43:T43"/>
    <mergeCell ref="A44:T44"/>
    <mergeCell ref="A48:C48"/>
    <mergeCell ref="A1:T1"/>
    <mergeCell ref="A2:T2"/>
    <mergeCell ref="A7:C7"/>
    <mergeCell ref="A8:A9"/>
    <mergeCell ref="B8:B9"/>
    <mergeCell ref="C8:C9"/>
    <mergeCell ref="P8:P9"/>
    <mergeCell ref="Q8:Q9"/>
    <mergeCell ref="R8:R9"/>
    <mergeCell ref="S8:S9"/>
  </mergeCells>
  <phoneticPr fontId="1"/>
  <dataValidations count="1">
    <dataValidation type="list" allowBlank="1" showInputMessage="1" showErrorMessage="1" sqref="P10:T39 H78 H81:H82 H74:H75">
      <formula1>"〇"</formula1>
    </dataValidation>
  </dataValidations>
  <pageMargins left="0.51181102362204722" right="0.31496062992125984" top="0.74803149606299213" bottom="0.74803149606299213" header="0.31496062992125984" footer="0.31496062992125984"/>
  <pageSetup paperSize="9"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2"/>
  <sheetViews>
    <sheetView zoomScale="70" zoomScaleNormal="70" workbookViewId="0">
      <selection sqref="A1:N1"/>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4" width="8.125" customWidth="1"/>
  </cols>
  <sheetData>
    <row r="1" spans="1:14" ht="24" x14ac:dyDescent="0.4">
      <c r="A1" s="68" t="s">
        <v>21</v>
      </c>
      <c r="B1" s="68"/>
      <c r="C1" s="68"/>
      <c r="D1" s="68"/>
      <c r="E1" s="68"/>
      <c r="F1" s="68"/>
      <c r="G1" s="68"/>
      <c r="H1" s="68"/>
      <c r="I1" s="68"/>
      <c r="J1" s="68"/>
      <c r="K1" s="68"/>
      <c r="L1" s="68"/>
      <c r="M1" s="68"/>
      <c r="N1" s="68"/>
    </row>
    <row r="2" spans="1:14" x14ac:dyDescent="0.4">
      <c r="A2" s="69" t="s">
        <v>111</v>
      </c>
      <c r="B2" s="69"/>
      <c r="C2" s="69"/>
      <c r="D2" s="69"/>
      <c r="E2" s="69"/>
      <c r="F2" s="69"/>
      <c r="G2" s="69"/>
      <c r="H2" s="69"/>
      <c r="I2" s="69"/>
      <c r="J2" s="69"/>
      <c r="K2" s="69"/>
      <c r="L2" s="69"/>
      <c r="M2" s="69"/>
      <c r="N2" s="69"/>
    </row>
    <row r="3" spans="1:14" ht="19.5" x14ac:dyDescent="0.4">
      <c r="A3" s="60" t="s">
        <v>105</v>
      </c>
      <c r="J3" s="43"/>
      <c r="K3" t="s">
        <v>90</v>
      </c>
    </row>
    <row r="4" spans="1:14" ht="4.5" customHeight="1" x14ac:dyDescent="0.4"/>
    <row r="5" spans="1:14" x14ac:dyDescent="0.4">
      <c r="A5" t="s">
        <v>84</v>
      </c>
    </row>
    <row r="6" spans="1:14" ht="16.5" customHeight="1" x14ac:dyDescent="0.4">
      <c r="J6" s="42" t="s">
        <v>82</v>
      </c>
    </row>
    <row r="7" spans="1:14" x14ac:dyDescent="0.4">
      <c r="A7" s="70" t="s">
        <v>83</v>
      </c>
      <c r="B7" s="70"/>
      <c r="C7" s="71"/>
      <c r="D7" s="35" t="s">
        <v>91</v>
      </c>
      <c r="E7" s="36"/>
      <c r="F7" s="36"/>
      <c r="G7" s="36"/>
      <c r="H7" s="36"/>
      <c r="I7" s="36"/>
      <c r="J7" s="41" t="s">
        <v>77</v>
      </c>
      <c r="K7" s="41" t="s">
        <v>78</v>
      </c>
      <c r="L7" s="28" t="s">
        <v>79</v>
      </c>
      <c r="M7" s="28" t="s">
        <v>80</v>
      </c>
      <c r="N7" s="28" t="s">
        <v>81</v>
      </c>
    </row>
    <row r="8" spans="1:14" ht="20.25" customHeight="1" x14ac:dyDescent="0.4">
      <c r="A8" s="72" t="s">
        <v>0</v>
      </c>
      <c r="B8" s="74" t="s">
        <v>1</v>
      </c>
      <c r="C8" s="76" t="s">
        <v>2</v>
      </c>
      <c r="D8" s="38" t="s">
        <v>3</v>
      </c>
      <c r="E8" s="39" t="s">
        <v>54</v>
      </c>
      <c r="F8" s="40" t="s">
        <v>4</v>
      </c>
      <c r="G8" s="39" t="s">
        <v>55</v>
      </c>
      <c r="H8" s="38" t="s">
        <v>5</v>
      </c>
      <c r="I8" s="39" t="s">
        <v>54</v>
      </c>
      <c r="J8" s="78" t="s">
        <v>17</v>
      </c>
      <c r="K8" s="79" t="s">
        <v>103</v>
      </c>
      <c r="L8" s="80" t="s">
        <v>104</v>
      </c>
      <c r="M8" s="81" t="s">
        <v>106</v>
      </c>
      <c r="N8" s="82" t="s">
        <v>95</v>
      </c>
    </row>
    <row r="9" spans="1:14" ht="20.25" customHeight="1" x14ac:dyDescent="0.4">
      <c r="A9" s="73"/>
      <c r="B9" s="75"/>
      <c r="C9" s="77"/>
      <c r="D9" s="13"/>
      <c r="E9" s="10" t="s">
        <v>19</v>
      </c>
      <c r="F9" s="13"/>
      <c r="G9" s="10" t="s">
        <v>19</v>
      </c>
      <c r="H9" s="13"/>
      <c r="I9" s="10" t="s">
        <v>19</v>
      </c>
      <c r="J9" s="79"/>
      <c r="K9" s="79"/>
      <c r="L9" s="80"/>
      <c r="M9" s="81"/>
      <c r="N9" s="83"/>
    </row>
    <row r="10" spans="1:14"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51"/>
      <c r="K10" s="51"/>
      <c r="L10" s="51"/>
      <c r="M10" s="51"/>
      <c r="N10" s="51"/>
    </row>
    <row r="11" spans="1:14" ht="20.25" customHeight="1" x14ac:dyDescent="0.4">
      <c r="A11" s="46"/>
      <c r="B11" s="47"/>
      <c r="C11" s="6"/>
      <c r="D11" s="12"/>
      <c r="E11" s="4" t="str">
        <f t="shared" si="0"/>
        <v>常勤</v>
      </c>
      <c r="F11" s="6"/>
      <c r="G11" s="3" t="str">
        <f t="shared" si="1"/>
        <v>常勤</v>
      </c>
      <c r="H11" s="12"/>
      <c r="I11" s="4" t="str">
        <f t="shared" si="2"/>
        <v>常勤</v>
      </c>
      <c r="J11" s="52"/>
      <c r="K11" s="52"/>
      <c r="L11" s="52"/>
      <c r="M11" s="52"/>
      <c r="N11" s="52"/>
    </row>
    <row r="12" spans="1:14" ht="20.25" customHeight="1" x14ac:dyDescent="0.4">
      <c r="A12" s="48"/>
      <c r="B12" s="49"/>
      <c r="C12" s="18"/>
      <c r="D12" s="17"/>
      <c r="E12" s="4" t="str">
        <f t="shared" si="0"/>
        <v>常勤</v>
      </c>
      <c r="F12" s="18"/>
      <c r="G12" s="3" t="str">
        <f t="shared" si="1"/>
        <v>常勤</v>
      </c>
      <c r="H12" s="17"/>
      <c r="I12" s="4" t="str">
        <f t="shared" si="2"/>
        <v>常勤</v>
      </c>
      <c r="J12" s="52"/>
      <c r="K12" s="52"/>
      <c r="L12" s="52"/>
      <c r="M12" s="52"/>
      <c r="N12" s="52"/>
    </row>
    <row r="13" spans="1:14" ht="20.25" customHeight="1" x14ac:dyDescent="0.4">
      <c r="A13" s="46"/>
      <c r="B13" s="47"/>
      <c r="C13" s="6"/>
      <c r="D13" s="12"/>
      <c r="E13" s="4" t="str">
        <f t="shared" si="0"/>
        <v>常勤</v>
      </c>
      <c r="F13" s="6"/>
      <c r="G13" s="3" t="str">
        <f t="shared" si="1"/>
        <v>常勤</v>
      </c>
      <c r="H13" s="12"/>
      <c r="I13" s="4" t="str">
        <f t="shared" si="2"/>
        <v>常勤</v>
      </c>
      <c r="J13" s="52"/>
      <c r="K13" s="52"/>
      <c r="L13" s="52"/>
      <c r="M13" s="52"/>
      <c r="N13" s="52"/>
    </row>
    <row r="14" spans="1:14" ht="20.25" customHeight="1" x14ac:dyDescent="0.4">
      <c r="A14" s="46"/>
      <c r="B14" s="47"/>
      <c r="C14" s="6"/>
      <c r="D14" s="12"/>
      <c r="E14" s="4" t="str">
        <f t="shared" si="0"/>
        <v>常勤</v>
      </c>
      <c r="F14" s="6"/>
      <c r="G14" s="3" t="str">
        <f t="shared" si="1"/>
        <v>常勤</v>
      </c>
      <c r="H14" s="12"/>
      <c r="I14" s="4" t="str">
        <f t="shared" si="2"/>
        <v>常勤</v>
      </c>
      <c r="J14" s="52"/>
      <c r="K14" s="52"/>
      <c r="L14" s="52"/>
      <c r="M14" s="52"/>
      <c r="N14" s="52"/>
    </row>
    <row r="15" spans="1:14" ht="20.25" customHeight="1" x14ac:dyDescent="0.4">
      <c r="A15" s="48"/>
      <c r="B15" s="49"/>
      <c r="C15" s="18"/>
      <c r="D15" s="17"/>
      <c r="E15" s="4" t="str">
        <f t="shared" si="0"/>
        <v>常勤</v>
      </c>
      <c r="F15" s="18"/>
      <c r="G15" s="3" t="str">
        <f t="shared" si="1"/>
        <v>常勤</v>
      </c>
      <c r="H15" s="17"/>
      <c r="I15" s="4" t="str">
        <f t="shared" si="2"/>
        <v>常勤</v>
      </c>
      <c r="J15" s="52"/>
      <c r="K15" s="52"/>
      <c r="L15" s="52"/>
      <c r="M15" s="52"/>
      <c r="N15" s="52"/>
    </row>
    <row r="16" spans="1:14" ht="20.25" customHeight="1" x14ac:dyDescent="0.4">
      <c r="A16" s="46"/>
      <c r="B16" s="47"/>
      <c r="C16" s="6"/>
      <c r="D16" s="12"/>
      <c r="E16" s="4" t="str">
        <f t="shared" si="0"/>
        <v>常勤</v>
      </c>
      <c r="F16" s="6"/>
      <c r="G16" s="3" t="str">
        <f t="shared" si="1"/>
        <v>常勤</v>
      </c>
      <c r="H16" s="12"/>
      <c r="I16" s="4" t="str">
        <f t="shared" si="2"/>
        <v>常勤</v>
      </c>
      <c r="J16" s="52"/>
      <c r="K16" s="52"/>
      <c r="L16" s="52"/>
      <c r="M16" s="52"/>
      <c r="N16" s="52"/>
    </row>
    <row r="17" spans="1:14" ht="20.25" customHeight="1" x14ac:dyDescent="0.4">
      <c r="A17" s="46"/>
      <c r="B17" s="47"/>
      <c r="C17" s="6"/>
      <c r="D17" s="12"/>
      <c r="E17" s="4" t="str">
        <f t="shared" si="0"/>
        <v>常勤</v>
      </c>
      <c r="F17" s="6"/>
      <c r="G17" s="3" t="str">
        <f t="shared" si="1"/>
        <v>常勤</v>
      </c>
      <c r="H17" s="12"/>
      <c r="I17" s="4" t="str">
        <f t="shared" si="2"/>
        <v>常勤</v>
      </c>
      <c r="J17" s="52"/>
      <c r="K17" s="52"/>
      <c r="L17" s="52"/>
      <c r="M17" s="52"/>
      <c r="N17" s="52"/>
    </row>
    <row r="18" spans="1:14" ht="20.25" customHeight="1" x14ac:dyDescent="0.4">
      <c r="A18" s="48"/>
      <c r="B18" s="49"/>
      <c r="C18" s="18"/>
      <c r="D18" s="17"/>
      <c r="E18" s="4" t="str">
        <f t="shared" si="0"/>
        <v>常勤</v>
      </c>
      <c r="F18" s="18"/>
      <c r="G18" s="3" t="str">
        <f t="shared" si="1"/>
        <v>常勤</v>
      </c>
      <c r="H18" s="17"/>
      <c r="I18" s="4" t="str">
        <f t="shared" si="2"/>
        <v>常勤</v>
      </c>
      <c r="J18" s="52"/>
      <c r="K18" s="52"/>
      <c r="L18" s="52"/>
      <c r="M18" s="52"/>
      <c r="N18" s="52"/>
    </row>
    <row r="19" spans="1:14" ht="20.25" customHeight="1" x14ac:dyDescent="0.4">
      <c r="A19" s="46"/>
      <c r="B19" s="47"/>
      <c r="C19" s="6"/>
      <c r="D19" s="12"/>
      <c r="E19" s="4" t="str">
        <f t="shared" si="0"/>
        <v>常勤</v>
      </c>
      <c r="F19" s="6"/>
      <c r="G19" s="3" t="str">
        <f t="shared" si="1"/>
        <v>常勤</v>
      </c>
      <c r="H19" s="12"/>
      <c r="I19" s="4" t="str">
        <f t="shared" si="2"/>
        <v>常勤</v>
      </c>
      <c r="J19" s="52"/>
      <c r="K19" s="52"/>
      <c r="L19" s="52"/>
      <c r="M19" s="52"/>
      <c r="N19" s="52"/>
    </row>
    <row r="20" spans="1:14" ht="20.25" customHeight="1" x14ac:dyDescent="0.4">
      <c r="A20" s="46"/>
      <c r="B20" s="47"/>
      <c r="C20" s="6"/>
      <c r="D20" s="12"/>
      <c r="E20" s="4" t="str">
        <f t="shared" si="0"/>
        <v>常勤</v>
      </c>
      <c r="F20" s="6"/>
      <c r="G20" s="3" t="str">
        <f t="shared" si="1"/>
        <v>常勤</v>
      </c>
      <c r="H20" s="12"/>
      <c r="I20" s="4" t="str">
        <f t="shared" si="2"/>
        <v>常勤</v>
      </c>
      <c r="J20" s="52"/>
      <c r="K20" s="52"/>
      <c r="L20" s="52"/>
      <c r="M20" s="52"/>
      <c r="N20" s="52"/>
    </row>
    <row r="21" spans="1:14" ht="20.25" customHeight="1" x14ac:dyDescent="0.4">
      <c r="A21" s="48"/>
      <c r="B21" s="49"/>
      <c r="C21" s="18"/>
      <c r="D21" s="17"/>
      <c r="E21" s="4" t="str">
        <f t="shared" si="0"/>
        <v>常勤</v>
      </c>
      <c r="F21" s="18"/>
      <c r="G21" s="3" t="str">
        <f t="shared" si="1"/>
        <v>常勤</v>
      </c>
      <c r="H21" s="17"/>
      <c r="I21" s="4" t="str">
        <f t="shared" si="2"/>
        <v>常勤</v>
      </c>
      <c r="J21" s="52"/>
      <c r="K21" s="52"/>
      <c r="L21" s="52"/>
      <c r="M21" s="52"/>
      <c r="N21" s="52"/>
    </row>
    <row r="22" spans="1:14" ht="20.25" customHeight="1" x14ac:dyDescent="0.4">
      <c r="A22" s="46"/>
      <c r="B22" s="47"/>
      <c r="C22" s="6"/>
      <c r="D22" s="12"/>
      <c r="E22" s="4" t="str">
        <f t="shared" si="0"/>
        <v>常勤</v>
      </c>
      <c r="F22" s="6"/>
      <c r="G22" s="3" t="str">
        <f t="shared" si="1"/>
        <v>常勤</v>
      </c>
      <c r="H22" s="12"/>
      <c r="I22" s="4" t="str">
        <f t="shared" si="2"/>
        <v>常勤</v>
      </c>
      <c r="J22" s="52"/>
      <c r="K22" s="52"/>
      <c r="L22" s="52"/>
      <c r="M22" s="52"/>
      <c r="N22" s="52"/>
    </row>
    <row r="23" spans="1:14" ht="20.25" customHeight="1" x14ac:dyDescent="0.4">
      <c r="A23" s="46"/>
      <c r="B23" s="47"/>
      <c r="C23" s="6"/>
      <c r="D23" s="12"/>
      <c r="E23" s="4" t="str">
        <f t="shared" si="0"/>
        <v>常勤</v>
      </c>
      <c r="F23" s="6"/>
      <c r="G23" s="3" t="str">
        <f t="shared" si="1"/>
        <v>常勤</v>
      </c>
      <c r="H23" s="12"/>
      <c r="I23" s="4" t="str">
        <f t="shared" si="2"/>
        <v>常勤</v>
      </c>
      <c r="J23" s="52"/>
      <c r="K23" s="52"/>
      <c r="L23" s="52"/>
      <c r="M23" s="52"/>
      <c r="N23" s="52"/>
    </row>
    <row r="24" spans="1:14" ht="20.25" customHeight="1" x14ac:dyDescent="0.4">
      <c r="A24" s="48"/>
      <c r="B24" s="49"/>
      <c r="C24" s="18"/>
      <c r="D24" s="17"/>
      <c r="E24" s="4" t="str">
        <f t="shared" si="0"/>
        <v>常勤</v>
      </c>
      <c r="F24" s="18"/>
      <c r="G24" s="3" t="str">
        <f t="shared" si="1"/>
        <v>常勤</v>
      </c>
      <c r="H24" s="17"/>
      <c r="I24" s="4" t="str">
        <f t="shared" si="2"/>
        <v>常勤</v>
      </c>
      <c r="J24" s="52"/>
      <c r="K24" s="52"/>
      <c r="L24" s="52"/>
      <c r="M24" s="52"/>
      <c r="N24" s="52"/>
    </row>
    <row r="25" spans="1:14" ht="20.25" customHeight="1" x14ac:dyDescent="0.4">
      <c r="A25" s="46"/>
      <c r="B25" s="47"/>
      <c r="C25" s="6"/>
      <c r="D25" s="12"/>
      <c r="E25" s="4" t="str">
        <f t="shared" si="0"/>
        <v>常勤</v>
      </c>
      <c r="F25" s="6"/>
      <c r="G25" s="3" t="str">
        <f t="shared" si="1"/>
        <v>常勤</v>
      </c>
      <c r="H25" s="12"/>
      <c r="I25" s="4" t="str">
        <f t="shared" si="2"/>
        <v>常勤</v>
      </c>
      <c r="J25" s="52"/>
      <c r="K25" s="52"/>
      <c r="L25" s="52"/>
      <c r="M25" s="52"/>
      <c r="N25" s="52"/>
    </row>
    <row r="26" spans="1:14" ht="20.25" customHeight="1" x14ac:dyDescent="0.4">
      <c r="A26" s="46"/>
      <c r="B26" s="47"/>
      <c r="C26" s="6"/>
      <c r="D26" s="12"/>
      <c r="E26" s="4" t="str">
        <f t="shared" si="0"/>
        <v>常勤</v>
      </c>
      <c r="F26" s="6"/>
      <c r="G26" s="3" t="str">
        <f t="shared" si="1"/>
        <v>常勤</v>
      </c>
      <c r="H26" s="12"/>
      <c r="I26" s="4" t="str">
        <f t="shared" si="2"/>
        <v>常勤</v>
      </c>
      <c r="J26" s="52"/>
      <c r="K26" s="52"/>
      <c r="L26" s="52"/>
      <c r="M26" s="52"/>
      <c r="N26" s="52"/>
    </row>
    <row r="27" spans="1:14" ht="20.25" customHeight="1" x14ac:dyDescent="0.4">
      <c r="A27" s="48"/>
      <c r="B27" s="49"/>
      <c r="C27" s="18"/>
      <c r="D27" s="17"/>
      <c r="E27" s="4" t="str">
        <f t="shared" si="0"/>
        <v>常勤</v>
      </c>
      <c r="F27" s="18"/>
      <c r="G27" s="3" t="str">
        <f t="shared" si="1"/>
        <v>常勤</v>
      </c>
      <c r="H27" s="17"/>
      <c r="I27" s="4" t="str">
        <f t="shared" si="2"/>
        <v>常勤</v>
      </c>
      <c r="J27" s="52"/>
      <c r="K27" s="52"/>
      <c r="L27" s="52"/>
      <c r="M27" s="52"/>
      <c r="N27" s="52"/>
    </row>
    <row r="28" spans="1:14" ht="20.25" customHeight="1" x14ac:dyDescent="0.4">
      <c r="A28" s="46"/>
      <c r="B28" s="47"/>
      <c r="C28" s="6"/>
      <c r="D28" s="12"/>
      <c r="E28" s="4" t="str">
        <f t="shared" si="0"/>
        <v>常勤</v>
      </c>
      <c r="F28" s="6"/>
      <c r="G28" s="3" t="str">
        <f t="shared" si="1"/>
        <v>常勤</v>
      </c>
      <c r="H28" s="12"/>
      <c r="I28" s="4" t="str">
        <f t="shared" si="2"/>
        <v>常勤</v>
      </c>
      <c r="J28" s="52"/>
      <c r="K28" s="52"/>
      <c r="L28" s="52"/>
      <c r="M28" s="52"/>
      <c r="N28" s="52"/>
    </row>
    <row r="29" spans="1:14" ht="20.25" customHeight="1" x14ac:dyDescent="0.4">
      <c r="A29" s="46"/>
      <c r="B29" s="47"/>
      <c r="C29" s="6"/>
      <c r="D29" s="12"/>
      <c r="E29" s="4" t="str">
        <f t="shared" si="0"/>
        <v>常勤</v>
      </c>
      <c r="F29" s="6"/>
      <c r="G29" s="3" t="str">
        <f t="shared" si="1"/>
        <v>常勤</v>
      </c>
      <c r="H29" s="12"/>
      <c r="I29" s="4" t="str">
        <f t="shared" si="2"/>
        <v>常勤</v>
      </c>
      <c r="J29" s="52"/>
      <c r="K29" s="52"/>
      <c r="L29" s="52"/>
      <c r="M29" s="52"/>
      <c r="N29" s="52"/>
    </row>
    <row r="30" spans="1:14" ht="20.25" customHeight="1" x14ac:dyDescent="0.4">
      <c r="A30" s="48"/>
      <c r="B30" s="49"/>
      <c r="C30" s="18"/>
      <c r="D30" s="17"/>
      <c r="E30" s="4" t="str">
        <f t="shared" si="0"/>
        <v>常勤</v>
      </c>
      <c r="F30" s="18"/>
      <c r="G30" s="3" t="str">
        <f t="shared" si="1"/>
        <v>常勤</v>
      </c>
      <c r="H30" s="17"/>
      <c r="I30" s="4" t="str">
        <f t="shared" si="2"/>
        <v>常勤</v>
      </c>
      <c r="J30" s="52"/>
      <c r="K30" s="52"/>
      <c r="L30" s="52"/>
      <c r="M30" s="52"/>
      <c r="N30" s="52"/>
    </row>
    <row r="31" spans="1:14" ht="20.25" customHeight="1" x14ac:dyDescent="0.4">
      <c r="A31" s="46"/>
      <c r="B31" s="47"/>
      <c r="C31" s="6"/>
      <c r="D31" s="12"/>
      <c r="E31" s="4" t="str">
        <f t="shared" si="0"/>
        <v>常勤</v>
      </c>
      <c r="F31" s="6"/>
      <c r="G31" s="3" t="str">
        <f t="shared" si="1"/>
        <v>常勤</v>
      </c>
      <c r="H31" s="12"/>
      <c r="I31" s="4" t="str">
        <f t="shared" si="2"/>
        <v>常勤</v>
      </c>
      <c r="J31" s="52"/>
      <c r="K31" s="52"/>
      <c r="L31" s="52"/>
      <c r="M31" s="52"/>
      <c r="N31" s="52"/>
    </row>
    <row r="32" spans="1:14" ht="20.25" customHeight="1" x14ac:dyDescent="0.4">
      <c r="A32" s="46"/>
      <c r="B32" s="47"/>
      <c r="C32" s="6"/>
      <c r="D32" s="12"/>
      <c r="E32" s="4" t="str">
        <f t="shared" si="0"/>
        <v>常勤</v>
      </c>
      <c r="F32" s="6"/>
      <c r="G32" s="3" t="str">
        <f t="shared" si="1"/>
        <v>常勤</v>
      </c>
      <c r="H32" s="12"/>
      <c r="I32" s="4" t="str">
        <f t="shared" si="2"/>
        <v>常勤</v>
      </c>
      <c r="J32" s="52"/>
      <c r="K32" s="52"/>
      <c r="L32" s="52"/>
      <c r="M32" s="52"/>
      <c r="N32" s="52"/>
    </row>
    <row r="33" spans="1:14" ht="20.25" customHeight="1" x14ac:dyDescent="0.4">
      <c r="A33" s="48"/>
      <c r="B33" s="49"/>
      <c r="C33" s="18"/>
      <c r="D33" s="17"/>
      <c r="E33" s="4" t="str">
        <f t="shared" si="0"/>
        <v>常勤</v>
      </c>
      <c r="F33" s="18"/>
      <c r="G33" s="3" t="str">
        <f t="shared" si="1"/>
        <v>常勤</v>
      </c>
      <c r="H33" s="17"/>
      <c r="I33" s="4" t="str">
        <f t="shared" si="2"/>
        <v>常勤</v>
      </c>
      <c r="J33" s="52"/>
      <c r="K33" s="52"/>
      <c r="L33" s="52"/>
      <c r="M33" s="52"/>
      <c r="N33" s="52"/>
    </row>
    <row r="34" spans="1:14" ht="20.25" customHeight="1" x14ac:dyDescent="0.4">
      <c r="A34" s="46"/>
      <c r="B34" s="47"/>
      <c r="C34" s="6"/>
      <c r="D34" s="12"/>
      <c r="E34" s="4" t="str">
        <f t="shared" si="0"/>
        <v>常勤</v>
      </c>
      <c r="F34" s="6"/>
      <c r="G34" s="3" t="str">
        <f t="shared" si="1"/>
        <v>常勤</v>
      </c>
      <c r="H34" s="12"/>
      <c r="I34" s="4" t="str">
        <f t="shared" si="2"/>
        <v>常勤</v>
      </c>
      <c r="J34" s="52"/>
      <c r="K34" s="52"/>
      <c r="L34" s="52"/>
      <c r="M34" s="52"/>
      <c r="N34" s="52"/>
    </row>
    <row r="35" spans="1:14" ht="20.25" customHeight="1" x14ac:dyDescent="0.4">
      <c r="A35" s="48"/>
      <c r="B35" s="49"/>
      <c r="C35" s="18"/>
      <c r="D35" s="17"/>
      <c r="E35" s="4" t="str">
        <f t="shared" si="0"/>
        <v>常勤</v>
      </c>
      <c r="F35" s="18"/>
      <c r="G35" s="3" t="str">
        <f t="shared" si="1"/>
        <v>常勤</v>
      </c>
      <c r="H35" s="17"/>
      <c r="I35" s="4" t="str">
        <f t="shared" si="2"/>
        <v>常勤</v>
      </c>
      <c r="J35" s="52"/>
      <c r="K35" s="52"/>
      <c r="L35" s="52"/>
      <c r="M35" s="52"/>
      <c r="N35" s="52"/>
    </row>
    <row r="36" spans="1:14" ht="20.25" customHeight="1" x14ac:dyDescent="0.4">
      <c r="A36" s="46"/>
      <c r="B36" s="47"/>
      <c r="C36" s="6"/>
      <c r="D36" s="12"/>
      <c r="E36" s="4" t="str">
        <f t="shared" si="0"/>
        <v>常勤</v>
      </c>
      <c r="F36" s="6"/>
      <c r="G36" s="3" t="str">
        <f t="shared" si="1"/>
        <v>常勤</v>
      </c>
      <c r="H36" s="12"/>
      <c r="I36" s="4" t="str">
        <f t="shared" si="2"/>
        <v>常勤</v>
      </c>
      <c r="J36" s="52"/>
      <c r="K36" s="52"/>
      <c r="L36" s="52"/>
      <c r="M36" s="52"/>
      <c r="N36" s="52"/>
    </row>
    <row r="37" spans="1:14" ht="20.25" customHeight="1" x14ac:dyDescent="0.4">
      <c r="A37" s="46"/>
      <c r="B37" s="47"/>
      <c r="C37" s="6"/>
      <c r="D37" s="12"/>
      <c r="E37" s="4" t="str">
        <f t="shared" si="0"/>
        <v>常勤</v>
      </c>
      <c r="F37" s="6"/>
      <c r="G37" s="3" t="str">
        <f t="shared" si="1"/>
        <v>常勤</v>
      </c>
      <c r="H37" s="12"/>
      <c r="I37" s="4" t="str">
        <f t="shared" si="2"/>
        <v>常勤</v>
      </c>
      <c r="J37" s="52"/>
      <c r="K37" s="52"/>
      <c r="L37" s="52"/>
      <c r="M37" s="52"/>
      <c r="N37" s="52"/>
    </row>
    <row r="38" spans="1:14" ht="20.25" customHeight="1" x14ac:dyDescent="0.4">
      <c r="A38" s="48"/>
      <c r="B38" s="49"/>
      <c r="C38" s="18"/>
      <c r="D38" s="17"/>
      <c r="E38" s="4" t="str">
        <f t="shared" si="0"/>
        <v>常勤</v>
      </c>
      <c r="F38" s="18"/>
      <c r="G38" s="3" t="str">
        <f t="shared" si="1"/>
        <v>常勤</v>
      </c>
      <c r="H38" s="17"/>
      <c r="I38" s="4" t="str">
        <f t="shared" si="2"/>
        <v>常勤</v>
      </c>
      <c r="J38" s="52"/>
      <c r="K38" s="52"/>
      <c r="L38" s="52"/>
      <c r="M38" s="52"/>
      <c r="N38" s="52"/>
    </row>
    <row r="39" spans="1:14" ht="20.25" customHeight="1" x14ac:dyDescent="0.4">
      <c r="A39" s="57"/>
      <c r="B39" s="58"/>
      <c r="C39" s="59"/>
      <c r="D39" s="13"/>
      <c r="E39" s="10" t="str">
        <f t="shared" si="0"/>
        <v>常勤</v>
      </c>
      <c r="F39" s="9"/>
      <c r="G39" s="10" t="str">
        <f t="shared" si="1"/>
        <v>常勤</v>
      </c>
      <c r="H39" s="13"/>
      <c r="I39" s="10" t="str">
        <f t="shared" si="2"/>
        <v>常勤</v>
      </c>
      <c r="J39" s="53"/>
      <c r="K39" s="53"/>
      <c r="L39" s="53"/>
      <c r="M39" s="53"/>
      <c r="N39" s="53"/>
    </row>
    <row r="40" spans="1:14" ht="3.75" customHeight="1" x14ac:dyDescent="0.4">
      <c r="A40" s="84"/>
      <c r="B40" s="85"/>
      <c r="C40" s="85"/>
      <c r="D40" s="85"/>
      <c r="E40" s="85"/>
      <c r="F40" s="85"/>
      <c r="G40" s="85"/>
      <c r="H40" s="85"/>
      <c r="I40" s="85"/>
      <c r="J40" s="85"/>
      <c r="K40" s="85"/>
      <c r="L40" s="85"/>
      <c r="M40" s="85"/>
      <c r="N40" s="85"/>
    </row>
    <row r="41" spans="1:14" ht="16.5" customHeight="1" x14ac:dyDescent="0.4">
      <c r="A41" s="86" t="s">
        <v>107</v>
      </c>
      <c r="B41" s="86"/>
      <c r="C41" s="86"/>
      <c r="D41" s="86"/>
      <c r="E41" s="86"/>
      <c r="F41" s="86"/>
      <c r="G41" s="86"/>
      <c r="H41" s="86"/>
      <c r="I41" s="86"/>
      <c r="J41" s="86"/>
      <c r="K41" s="86"/>
      <c r="L41" s="86"/>
      <c r="M41" s="86"/>
      <c r="N41" s="86"/>
    </row>
    <row r="42" spans="1:14" ht="16.5" customHeight="1" x14ac:dyDescent="0.4">
      <c r="A42" s="86" t="s">
        <v>108</v>
      </c>
      <c r="B42" s="86"/>
      <c r="C42" s="86"/>
      <c r="D42" s="86"/>
      <c r="E42" s="86"/>
      <c r="F42" s="86"/>
      <c r="G42" s="86"/>
      <c r="H42" s="86"/>
      <c r="I42" s="86"/>
      <c r="J42" s="62"/>
      <c r="K42" s="62"/>
      <c r="L42" s="62"/>
      <c r="M42" s="62"/>
      <c r="N42" s="62"/>
    </row>
    <row r="43" spans="1:14" ht="52.5" customHeight="1" x14ac:dyDescent="0.4">
      <c r="A43" s="86" t="s">
        <v>97</v>
      </c>
      <c r="B43" s="97"/>
      <c r="C43" s="97"/>
      <c r="D43" s="97"/>
      <c r="E43" s="97"/>
      <c r="F43" s="97"/>
      <c r="G43" s="97"/>
      <c r="H43" s="97"/>
      <c r="I43" s="97"/>
      <c r="J43" s="97"/>
      <c r="K43" s="97"/>
      <c r="L43" s="97"/>
      <c r="M43" s="97"/>
      <c r="N43" s="97"/>
    </row>
    <row r="44" spans="1:14" ht="33.75" customHeight="1" x14ac:dyDescent="0.4">
      <c r="A44" s="86" t="s">
        <v>94</v>
      </c>
      <c r="B44" s="86"/>
      <c r="C44" s="86"/>
      <c r="D44" s="86"/>
      <c r="E44" s="86"/>
      <c r="F44" s="86"/>
      <c r="G44" s="86"/>
      <c r="H44" s="86"/>
      <c r="I44" s="86"/>
      <c r="J44" s="86"/>
      <c r="K44" s="86"/>
      <c r="L44" s="86"/>
      <c r="M44" s="86"/>
      <c r="N44" s="86"/>
    </row>
    <row r="45" spans="1:14" ht="15.75" customHeight="1" x14ac:dyDescent="0.4"/>
    <row r="46" spans="1:14" x14ac:dyDescent="0.4">
      <c r="A46" t="s">
        <v>63</v>
      </c>
    </row>
    <row r="47" spans="1:14" x14ac:dyDescent="0.4">
      <c r="A47" t="s">
        <v>65</v>
      </c>
    </row>
    <row r="48" spans="1:14" x14ac:dyDescent="0.4">
      <c r="A48" s="65" t="s">
        <v>59</v>
      </c>
      <c r="B48" s="66"/>
      <c r="C48" s="67"/>
      <c r="D48" s="14">
        <f>COUNTIFS(E10:E39,"常勤",$J10:$J39,"〇")</f>
        <v>0</v>
      </c>
      <c r="E48" s="11" t="s">
        <v>20</v>
      </c>
      <c r="F48" s="14">
        <f>COUNTIFS(G10:G39,"常勤",$J10:$J39,"〇")</f>
        <v>0</v>
      </c>
      <c r="G48" s="11" t="s">
        <v>20</v>
      </c>
      <c r="H48" s="14">
        <f>COUNTIFS(I10:I39,"常勤",$J10:$J39,"〇")</f>
        <v>0</v>
      </c>
      <c r="I48" s="11" t="s">
        <v>20</v>
      </c>
      <c r="J48" s="15"/>
    </row>
    <row r="49" spans="1:11" ht="19.5" thickBot="1" x14ac:dyDescent="0.45">
      <c r="A49" s="87" t="s">
        <v>60</v>
      </c>
      <c r="B49" s="88"/>
      <c r="C49" s="89"/>
      <c r="D49" s="5" t="e">
        <f>ROUNDDOWN((SUMIFS(D10:D39,E10:E39,"非常勤",$J10:$J39,"〇"))/D$9,1)</f>
        <v>#DIV/0!</v>
      </c>
      <c r="E49" s="4" t="s">
        <v>20</v>
      </c>
      <c r="F49" s="5" t="e">
        <f>ROUNDDOWN((SUMIFS(F10:F39,G10:G39,"非常勤",$J10:$J39,"〇"))/F$9,1)</f>
        <v>#DIV/0!</v>
      </c>
      <c r="G49" s="4" t="s">
        <v>20</v>
      </c>
      <c r="H49" s="5" t="e">
        <f>ROUNDDOWN((SUMIFS(H10:H39,I10:I39,"非常勤",$J10:$J39,"〇"))/H$9,1)</f>
        <v>#DIV/0!</v>
      </c>
      <c r="I49" s="4" t="s">
        <v>20</v>
      </c>
      <c r="J49" t="s">
        <v>85</v>
      </c>
    </row>
    <row r="50" spans="1:11" ht="19.5" thickBot="1" x14ac:dyDescent="0.45">
      <c r="A50" s="90" t="s">
        <v>61</v>
      </c>
      <c r="B50" s="91"/>
      <c r="C50" s="92"/>
      <c r="D50" s="7" t="e">
        <f>SUM(D48:D49)</f>
        <v>#DIV/0!</v>
      </c>
      <c r="E50" s="10" t="s">
        <v>20</v>
      </c>
      <c r="F50" s="7" t="e">
        <f>SUM(F48:F49)</f>
        <v>#DIV/0!</v>
      </c>
      <c r="G50" s="10" t="s">
        <v>20</v>
      </c>
      <c r="H50" s="7" t="e">
        <f>SUM(H48:H49)</f>
        <v>#DIV/0!</v>
      </c>
      <c r="I50" s="10" t="s">
        <v>20</v>
      </c>
      <c r="J50" s="63" t="e">
        <f>ROUNDDOWN(SUM(D50,F50,H50)/COUNTIF(D50:I50,"&gt;0"),1)</f>
        <v>#DIV/0!</v>
      </c>
      <c r="K50" s="64"/>
    </row>
    <row r="51" spans="1:11" ht="10.5" customHeight="1" x14ac:dyDescent="0.4"/>
    <row r="52" spans="1:11" x14ac:dyDescent="0.4">
      <c r="A52" t="s">
        <v>64</v>
      </c>
    </row>
    <row r="53" spans="1:11" x14ac:dyDescent="0.4">
      <c r="A53" s="65" t="s">
        <v>59</v>
      </c>
      <c r="B53" s="66"/>
      <c r="C53" s="67"/>
      <c r="D53" s="14">
        <f>COUNTIFS(E10:E39,"常勤",$K10:$K39,"〇")</f>
        <v>0</v>
      </c>
      <c r="E53" s="11" t="s">
        <v>20</v>
      </c>
      <c r="F53" s="14">
        <f>COUNTIFS(G10:G39,"常勤",$K10:$K39,"〇")</f>
        <v>0</v>
      </c>
      <c r="G53" s="11" t="s">
        <v>20</v>
      </c>
      <c r="H53" s="14">
        <f>COUNTIFS(I10:I39,"常勤",$K10:$K39,"〇")</f>
        <v>0</v>
      </c>
      <c r="I53" s="11" t="s">
        <v>20</v>
      </c>
      <c r="J53" s="15"/>
    </row>
    <row r="54" spans="1:11" ht="19.5" thickBot="1" x14ac:dyDescent="0.45">
      <c r="A54" s="87" t="s">
        <v>60</v>
      </c>
      <c r="B54" s="88"/>
      <c r="C54" s="89"/>
      <c r="D54" s="5" t="e">
        <f>ROUNDDOWN((SUMIFS(D10:D39,E10:E39,"非常勤",$K10:$K39,"〇"))/D$9,1)</f>
        <v>#DIV/0!</v>
      </c>
      <c r="E54" s="4" t="s">
        <v>20</v>
      </c>
      <c r="F54" s="5" t="e">
        <f>ROUNDDOWN((SUMIFS(F10:F39,G10:G39,"非常勤",$K10:$K39,"〇"))/F$9,1)</f>
        <v>#DIV/0!</v>
      </c>
      <c r="G54" s="4" t="s">
        <v>20</v>
      </c>
      <c r="H54" s="5" t="e">
        <f>ROUNDDOWN((SUMIFS(H10:H39,I10:I39,"非常勤",$K10:$K39,"〇"))/H$9,1)</f>
        <v>#DIV/0!</v>
      </c>
      <c r="I54" s="4" t="s">
        <v>20</v>
      </c>
      <c r="J54" t="s">
        <v>86</v>
      </c>
    </row>
    <row r="55" spans="1:11" ht="19.5" thickBot="1" x14ac:dyDescent="0.45">
      <c r="A55" s="90" t="s">
        <v>61</v>
      </c>
      <c r="B55" s="91"/>
      <c r="C55" s="92"/>
      <c r="D55" s="7" t="e">
        <f>SUM(D53:D54)</f>
        <v>#DIV/0!</v>
      </c>
      <c r="E55" s="10" t="s">
        <v>20</v>
      </c>
      <c r="F55" s="7" t="e">
        <f>SUM(F53:F54)</f>
        <v>#DIV/0!</v>
      </c>
      <c r="G55" s="10" t="s">
        <v>20</v>
      </c>
      <c r="H55" s="7" t="e">
        <f>SUM(H53:H54)</f>
        <v>#DIV/0!</v>
      </c>
      <c r="I55" s="10" t="s">
        <v>20</v>
      </c>
      <c r="J55" s="63" t="e">
        <f>ROUNDDOWN(SUM(D55,F55,H55)/COUNTIF(D55:I55,"&gt;0"),1)</f>
        <v>#DIV/0!</v>
      </c>
      <c r="K55" s="64"/>
    </row>
    <row r="56" spans="1:11" ht="10.5" customHeight="1" x14ac:dyDescent="0.4"/>
    <row r="57" spans="1:11" x14ac:dyDescent="0.4">
      <c r="A57" t="s">
        <v>66</v>
      </c>
    </row>
    <row r="58" spans="1:11" x14ac:dyDescent="0.4">
      <c r="A58" s="65" t="s">
        <v>59</v>
      </c>
      <c r="B58" s="66"/>
      <c r="C58" s="67"/>
      <c r="D58" s="14">
        <f>COUNTIFS(E10:E39,"常勤",$L10:$L39,"〇")</f>
        <v>0</v>
      </c>
      <c r="E58" s="11" t="s">
        <v>20</v>
      </c>
      <c r="F58" s="14">
        <f>COUNTIFS(G10:G39,"常勤",$L10:$L39,"〇")</f>
        <v>0</v>
      </c>
      <c r="G58" s="11" t="s">
        <v>20</v>
      </c>
      <c r="H58" s="14">
        <f>COUNTIFS(I10:I39,"常勤",$L10:$L39,"〇")</f>
        <v>0</v>
      </c>
      <c r="I58" s="11" t="s">
        <v>20</v>
      </c>
      <c r="J58" s="15"/>
    </row>
    <row r="59" spans="1:11" ht="19.5" thickBot="1" x14ac:dyDescent="0.45">
      <c r="A59" s="87" t="s">
        <v>60</v>
      </c>
      <c r="B59" s="88"/>
      <c r="C59" s="89"/>
      <c r="D59" s="5" t="e">
        <f>ROUNDDOWN((SUMIFS(D10:D39,E10:E39,"非常勤",$L10:$L39,"〇"))/D$9,1)</f>
        <v>#DIV/0!</v>
      </c>
      <c r="E59" s="4" t="s">
        <v>20</v>
      </c>
      <c r="F59" s="5" t="e">
        <f>ROUNDDOWN((SUMIFS(F10:F39,G10:G39,"非常勤",$L10:$L39,"〇"))/F$9,1)</f>
        <v>#DIV/0!</v>
      </c>
      <c r="G59" s="4" t="s">
        <v>20</v>
      </c>
      <c r="H59" s="5" t="e">
        <f>ROUNDDOWN((SUMIFS(H10:H39,I10:I39,"非常勤",$L10:$L39,"〇"))/H$9,1)</f>
        <v>#DIV/0!</v>
      </c>
      <c r="I59" s="4" t="s">
        <v>20</v>
      </c>
      <c r="J59" t="s">
        <v>87</v>
      </c>
    </row>
    <row r="60" spans="1:11" ht="19.5" thickBot="1" x14ac:dyDescent="0.45">
      <c r="A60" s="90" t="s">
        <v>61</v>
      </c>
      <c r="B60" s="91"/>
      <c r="C60" s="92"/>
      <c r="D60" s="7" t="e">
        <f>SUM(D58:D59)</f>
        <v>#DIV/0!</v>
      </c>
      <c r="E60" s="10" t="s">
        <v>20</v>
      </c>
      <c r="F60" s="7" t="e">
        <f>SUM(F58:F59)</f>
        <v>#DIV/0!</v>
      </c>
      <c r="G60" s="10" t="s">
        <v>20</v>
      </c>
      <c r="H60" s="7" t="e">
        <f>SUM(H58:H59)</f>
        <v>#DIV/0!</v>
      </c>
      <c r="I60" s="10" t="s">
        <v>20</v>
      </c>
      <c r="J60" s="63" t="e">
        <f>ROUNDDOWN(SUM(D60,F60,H60)/COUNTIF(D60:I60,"&gt;0"),1)</f>
        <v>#DIV/0!</v>
      </c>
      <c r="K60" s="64"/>
    </row>
    <row r="61" spans="1:11" ht="10.5" customHeight="1" x14ac:dyDescent="0.4"/>
    <row r="62" spans="1:11" x14ac:dyDescent="0.4">
      <c r="A62" t="s">
        <v>67</v>
      </c>
    </row>
    <row r="63" spans="1:11" x14ac:dyDescent="0.4">
      <c r="A63" s="65" t="s">
        <v>59</v>
      </c>
      <c r="B63" s="66"/>
      <c r="C63" s="67"/>
      <c r="D63" s="14">
        <f>COUNTIFS(E10:E39,"常勤",$M10:$M39,"〇")</f>
        <v>0</v>
      </c>
      <c r="E63" s="11" t="s">
        <v>20</v>
      </c>
      <c r="F63" s="14">
        <f>COUNTIFS(G10:G39,"常勤",$M10:$M39,"〇")</f>
        <v>0</v>
      </c>
      <c r="G63" s="11" t="s">
        <v>20</v>
      </c>
      <c r="H63" s="14">
        <f>COUNTIFS(I10:I39,"常勤",$M10:$M39,"〇")</f>
        <v>0</v>
      </c>
      <c r="I63" s="11" t="s">
        <v>20</v>
      </c>
      <c r="J63" s="15"/>
    </row>
    <row r="64" spans="1:11" ht="19.5" thickBot="1" x14ac:dyDescent="0.45">
      <c r="A64" s="87" t="s">
        <v>60</v>
      </c>
      <c r="B64" s="88"/>
      <c r="C64" s="89"/>
      <c r="D64" s="5" t="e">
        <f>ROUNDDOWN((SUMIFS(D10:D39,E10:E39,"非常勤",$M10:$M39,"〇"))/D$9,1)</f>
        <v>#DIV/0!</v>
      </c>
      <c r="E64" s="4" t="s">
        <v>20</v>
      </c>
      <c r="F64" s="5" t="e">
        <f>ROUNDDOWN((SUMIFS(F10:F39,G10:G39,"非常勤",$M10:$M39,"〇"))/F$9,1)</f>
        <v>#DIV/0!</v>
      </c>
      <c r="G64" s="4" t="s">
        <v>20</v>
      </c>
      <c r="H64" s="5" t="e">
        <f>ROUNDDOWN((SUMIFS(H10:H39,I10:I39,"非常勤",$M10:$M39,"〇"))/H$9,1)</f>
        <v>#DIV/0!</v>
      </c>
      <c r="I64" s="4" t="s">
        <v>20</v>
      </c>
      <c r="J64" t="s">
        <v>88</v>
      </c>
    </row>
    <row r="65" spans="1:11" ht="19.5" thickBot="1" x14ac:dyDescent="0.45">
      <c r="A65" s="90" t="s">
        <v>61</v>
      </c>
      <c r="B65" s="91"/>
      <c r="C65" s="92"/>
      <c r="D65" s="7" t="e">
        <f>SUM(D63:D64)</f>
        <v>#DIV/0!</v>
      </c>
      <c r="E65" s="10" t="s">
        <v>20</v>
      </c>
      <c r="F65" s="7" t="e">
        <f>SUM(F63:F64)</f>
        <v>#DIV/0!</v>
      </c>
      <c r="G65" s="10" t="s">
        <v>20</v>
      </c>
      <c r="H65" s="7" t="e">
        <f>SUM(H63:H64)</f>
        <v>#DIV/0!</v>
      </c>
      <c r="I65" s="10" t="s">
        <v>20</v>
      </c>
      <c r="J65" s="63" t="e">
        <f>ROUNDDOWN(SUM(D65,F65,H65)/COUNTIF(D65:I65,"&gt;0"),1)</f>
        <v>#DIV/0!</v>
      </c>
      <c r="K65" s="64"/>
    </row>
    <row r="66" spans="1:11" ht="10.5" customHeight="1" x14ac:dyDescent="0.4"/>
    <row r="67" spans="1:11" x14ac:dyDescent="0.4">
      <c r="A67" t="s">
        <v>68</v>
      </c>
    </row>
    <row r="68" spans="1:11" x14ac:dyDescent="0.4">
      <c r="A68" s="65" t="s">
        <v>59</v>
      </c>
      <c r="B68" s="66"/>
      <c r="C68" s="67"/>
      <c r="D68" s="14">
        <f>COUNTIFS(E10:E39,"常勤",$N10:$N39,"〇")</f>
        <v>0</v>
      </c>
      <c r="E68" s="11" t="s">
        <v>20</v>
      </c>
      <c r="F68" s="14">
        <f>COUNTIFS(G10:G39,"常勤",$N10:$N39,"〇")</f>
        <v>0</v>
      </c>
      <c r="G68" s="11" t="s">
        <v>20</v>
      </c>
      <c r="H68" s="14">
        <f>COUNTIFS(I10:I39,"常勤",$N10:$N39,"〇")</f>
        <v>0</v>
      </c>
      <c r="I68" s="11" t="s">
        <v>20</v>
      </c>
      <c r="J68" s="15"/>
    </row>
    <row r="69" spans="1:11" ht="19.5" thickBot="1" x14ac:dyDescent="0.45">
      <c r="A69" s="87" t="s">
        <v>60</v>
      </c>
      <c r="B69" s="88"/>
      <c r="C69" s="89"/>
      <c r="D69" s="5" t="e">
        <f>ROUNDDOWN((SUMIFS(D10:D39,E10:E39,"非常勤",$N10:$N39,"〇"))/D$9,1)</f>
        <v>#DIV/0!</v>
      </c>
      <c r="E69" s="4" t="s">
        <v>20</v>
      </c>
      <c r="F69" s="5" t="e">
        <f>ROUNDDOWN((SUMIFS(F10:F39,G10:G39,"非常勤",$N10:$N39,"〇"))/F$9,1)</f>
        <v>#DIV/0!</v>
      </c>
      <c r="G69" s="4" t="s">
        <v>20</v>
      </c>
      <c r="H69" s="5" t="e">
        <f>ROUNDDOWN((SUMIFS(H10:H39,I10:I39,"非常勤",$N10:$N39,"〇"))/H$9,1)</f>
        <v>#DIV/0!</v>
      </c>
      <c r="I69" s="4" t="s">
        <v>20</v>
      </c>
      <c r="J69" t="s">
        <v>89</v>
      </c>
    </row>
    <row r="70" spans="1:11" ht="19.5" thickBot="1" x14ac:dyDescent="0.45">
      <c r="A70" s="90" t="s">
        <v>61</v>
      </c>
      <c r="B70" s="91"/>
      <c r="C70" s="92"/>
      <c r="D70" s="7" t="e">
        <f>SUM(D68:D69)</f>
        <v>#DIV/0!</v>
      </c>
      <c r="E70" s="10" t="s">
        <v>20</v>
      </c>
      <c r="F70" s="7" t="e">
        <f>SUM(F68:F69)</f>
        <v>#DIV/0!</v>
      </c>
      <c r="G70" s="10" t="s">
        <v>20</v>
      </c>
      <c r="H70" s="7" t="e">
        <f>SUM(H68:H69)</f>
        <v>#DIV/0!</v>
      </c>
      <c r="I70" s="10" t="s">
        <v>20</v>
      </c>
      <c r="J70" s="63" t="e">
        <f>ROUNDDOWN(SUM(D70,F70,H70)/COUNTIF(D70:I70,"&gt;0"),1)</f>
        <v>#DIV/0!</v>
      </c>
      <c r="K70" s="64"/>
    </row>
    <row r="71" spans="1:11" x14ac:dyDescent="0.4">
      <c r="A71" s="16"/>
      <c r="B71" s="16"/>
      <c r="C71" s="16"/>
      <c r="D71" s="27"/>
      <c r="E71" s="27"/>
      <c r="F71" s="27"/>
      <c r="G71" s="27"/>
      <c r="H71" s="27"/>
      <c r="I71" s="27"/>
      <c r="J71" s="27"/>
    </row>
    <row r="72" spans="1:11" x14ac:dyDescent="0.4">
      <c r="A72" t="s">
        <v>96</v>
      </c>
    </row>
    <row r="73" spans="1:11" ht="19.5" thickBot="1" x14ac:dyDescent="0.45">
      <c r="A73" t="s">
        <v>69</v>
      </c>
      <c r="G73" s="55"/>
      <c r="H73" s="55"/>
      <c r="I73" s="55"/>
    </row>
    <row r="74" spans="1:11" ht="19.5" thickBot="1" x14ac:dyDescent="0.45">
      <c r="A74" t="s">
        <v>70</v>
      </c>
      <c r="D74" s="93" t="str">
        <f>IF(H74="","",(J55/J50))</f>
        <v/>
      </c>
      <c r="E74" s="94"/>
      <c r="F74" s="16" t="s">
        <v>24</v>
      </c>
      <c r="G74" s="29">
        <v>0.7</v>
      </c>
      <c r="H74" s="54"/>
    </row>
    <row r="75" spans="1:11" ht="19.5" thickBot="1" x14ac:dyDescent="0.45">
      <c r="A75" t="s">
        <v>71</v>
      </c>
      <c r="D75" s="95" t="str">
        <f>IF(H75="","",(J60/J50))</f>
        <v/>
      </c>
      <c r="E75" s="96"/>
      <c r="F75" s="16" t="s">
        <v>24</v>
      </c>
      <c r="G75" s="29">
        <v>0.25</v>
      </c>
      <c r="H75" s="54"/>
    </row>
    <row r="76" spans="1:11" x14ac:dyDescent="0.4">
      <c r="F76" s="30"/>
    </row>
    <row r="77" spans="1:11" ht="19.5" thickBot="1" x14ac:dyDescent="0.45">
      <c r="A77" t="s">
        <v>72</v>
      </c>
    </row>
    <row r="78" spans="1:11" ht="19.5" thickBot="1" x14ac:dyDescent="0.45">
      <c r="A78" t="s">
        <v>73</v>
      </c>
      <c r="D78" s="95" t="str">
        <f>IF(H78="","",(J55/J50))</f>
        <v/>
      </c>
      <c r="E78" s="96"/>
      <c r="F78" s="16" t="s">
        <v>24</v>
      </c>
      <c r="G78" s="29">
        <v>0.5</v>
      </c>
      <c r="H78" s="54"/>
    </row>
    <row r="80" spans="1:11" ht="19.5" thickBot="1" x14ac:dyDescent="0.45">
      <c r="A80" t="s">
        <v>74</v>
      </c>
    </row>
    <row r="81" spans="1:8" ht="19.5" thickBot="1" x14ac:dyDescent="0.45">
      <c r="A81" t="s">
        <v>75</v>
      </c>
      <c r="D81" s="95" t="str">
        <f>IF(H81="","",(J55/J50))</f>
        <v/>
      </c>
      <c r="E81" s="96"/>
      <c r="F81" s="16" t="s">
        <v>24</v>
      </c>
      <c r="G81" s="29">
        <v>0.4</v>
      </c>
      <c r="H81" s="54"/>
    </row>
    <row r="82" spans="1:8" ht="19.5" thickBot="1" x14ac:dyDescent="0.45">
      <c r="A82" t="s">
        <v>76</v>
      </c>
      <c r="D82" s="95" t="str">
        <f>IF(H82="","",(J70/J65))</f>
        <v/>
      </c>
      <c r="E82" s="96"/>
      <c r="F82" s="16" t="s">
        <v>24</v>
      </c>
      <c r="G82" s="29">
        <v>0.3</v>
      </c>
      <c r="H82" s="54"/>
    </row>
  </sheetData>
  <mergeCells count="41">
    <mergeCell ref="D82:E82"/>
    <mergeCell ref="A70:C70"/>
    <mergeCell ref="J70:K70"/>
    <mergeCell ref="D74:E74"/>
    <mergeCell ref="D75:E75"/>
    <mergeCell ref="D78:E78"/>
    <mergeCell ref="D81:E81"/>
    <mergeCell ref="A63:C63"/>
    <mergeCell ref="A64:C64"/>
    <mergeCell ref="A65:C65"/>
    <mergeCell ref="J65:K65"/>
    <mergeCell ref="A68:C68"/>
    <mergeCell ref="A69:C69"/>
    <mergeCell ref="A55:C55"/>
    <mergeCell ref="J55:K55"/>
    <mergeCell ref="A58:C58"/>
    <mergeCell ref="A59:C59"/>
    <mergeCell ref="A60:C60"/>
    <mergeCell ref="J60:K60"/>
    <mergeCell ref="A48:C48"/>
    <mergeCell ref="A49:C49"/>
    <mergeCell ref="A50:C50"/>
    <mergeCell ref="J50:K50"/>
    <mergeCell ref="A53:C53"/>
    <mergeCell ref="A54:C54"/>
    <mergeCell ref="N8:N9"/>
    <mergeCell ref="A40:N40"/>
    <mergeCell ref="A41:N41"/>
    <mergeCell ref="A42:I42"/>
    <mergeCell ref="A43:N43"/>
    <mergeCell ref="A44:N44"/>
    <mergeCell ref="A1:N1"/>
    <mergeCell ref="A2:N2"/>
    <mergeCell ref="A7:C7"/>
    <mergeCell ref="A8:A9"/>
    <mergeCell ref="B8:B9"/>
    <mergeCell ref="C8:C9"/>
    <mergeCell ref="J8:J9"/>
    <mergeCell ref="K8:K9"/>
    <mergeCell ref="L8:L9"/>
    <mergeCell ref="M8:M9"/>
  </mergeCells>
  <phoneticPr fontId="1"/>
  <dataValidations count="1">
    <dataValidation type="list" allowBlank="1" showInputMessage="1" showErrorMessage="1" sqref="J10:N39 H78 H81:H82 H74:H75">
      <formula1>"〇"</formula1>
    </dataValidation>
  </dataValidations>
  <pageMargins left="0.51181102362204722" right="0.31496062992125984" top="0.74803149606299213" bottom="0.74803149606299213" header="0.31496062992125984" footer="0.31496062992125984"/>
  <pageSetup paperSize="9"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8.75" x14ac:dyDescent="0.4"/>
  <cols>
    <col min="1" max="1" width="11.25" customWidth="1"/>
    <col min="2" max="2" width="9" customWidth="1"/>
  </cols>
  <sheetData>
    <row r="1" spans="1:12" x14ac:dyDescent="0.4">
      <c r="A1" t="s">
        <v>45</v>
      </c>
    </row>
    <row r="2" spans="1:12" x14ac:dyDescent="0.4">
      <c r="A2" s="56" t="s">
        <v>99</v>
      </c>
    </row>
    <row r="4" spans="1:12" x14ac:dyDescent="0.4">
      <c r="A4" t="s">
        <v>38</v>
      </c>
    </row>
    <row r="5" spans="1:12" x14ac:dyDescent="0.4">
      <c r="A5" t="s">
        <v>48</v>
      </c>
    </row>
    <row r="6" spans="1:12" x14ac:dyDescent="0.4">
      <c r="A6" s="1" t="s">
        <v>39</v>
      </c>
      <c r="B6" s="2">
        <v>40</v>
      </c>
      <c r="C6" s="23" t="s">
        <v>47</v>
      </c>
      <c r="D6" s="19"/>
      <c r="E6" s="22"/>
    </row>
    <row r="7" spans="1:12" x14ac:dyDescent="0.4">
      <c r="A7" s="1"/>
      <c r="B7" s="19"/>
      <c r="C7" s="22"/>
      <c r="D7" s="19"/>
      <c r="E7" s="22"/>
    </row>
    <row r="8" spans="1:12" x14ac:dyDescent="0.4">
      <c r="A8" s="20" t="s">
        <v>41</v>
      </c>
      <c r="B8" s="20" t="s">
        <v>26</v>
      </c>
      <c r="C8" s="20" t="s">
        <v>27</v>
      </c>
      <c r="D8" s="20" t="s">
        <v>28</v>
      </c>
      <c r="E8" s="20" t="s">
        <v>29</v>
      </c>
      <c r="F8" s="20" t="s">
        <v>30</v>
      </c>
      <c r="G8" s="20" t="s">
        <v>31</v>
      </c>
      <c r="H8" s="20" t="s">
        <v>32</v>
      </c>
      <c r="I8" s="20" t="s">
        <v>33</v>
      </c>
      <c r="J8" s="20" t="s">
        <v>34</v>
      </c>
      <c r="K8" s="20" t="s">
        <v>35</v>
      </c>
      <c r="L8" s="20" t="s">
        <v>36</v>
      </c>
    </row>
    <row r="9" spans="1:12" x14ac:dyDescent="0.4">
      <c r="A9" s="20" t="s">
        <v>40</v>
      </c>
      <c r="B9" s="25">
        <v>30</v>
      </c>
      <c r="C9" s="25">
        <v>31</v>
      </c>
      <c r="D9" s="25">
        <v>30</v>
      </c>
      <c r="E9" s="25">
        <v>31</v>
      </c>
      <c r="F9" s="25">
        <v>31</v>
      </c>
      <c r="G9" s="25">
        <v>30</v>
      </c>
      <c r="H9" s="25">
        <v>31</v>
      </c>
      <c r="I9" s="25">
        <v>30</v>
      </c>
      <c r="J9" s="25">
        <v>31</v>
      </c>
      <c r="K9" s="25">
        <v>31</v>
      </c>
      <c r="L9" s="25">
        <v>29</v>
      </c>
    </row>
    <row r="10" spans="1:12" x14ac:dyDescent="0.4">
      <c r="A10" s="26" t="s">
        <v>42</v>
      </c>
      <c r="B10" s="25">
        <f>ROUND($B$6*B9/7,0)</f>
        <v>171</v>
      </c>
      <c r="C10" s="25">
        <f t="shared" ref="C10:L10" si="0">ROUND($B$6*C9/7,0)</f>
        <v>177</v>
      </c>
      <c r="D10" s="25">
        <f t="shared" si="0"/>
        <v>171</v>
      </c>
      <c r="E10" s="25">
        <f t="shared" si="0"/>
        <v>177</v>
      </c>
      <c r="F10" s="25">
        <f t="shared" si="0"/>
        <v>177</v>
      </c>
      <c r="G10" s="25">
        <f t="shared" si="0"/>
        <v>171</v>
      </c>
      <c r="H10" s="25">
        <f t="shared" si="0"/>
        <v>177</v>
      </c>
      <c r="I10" s="25">
        <f t="shared" si="0"/>
        <v>171</v>
      </c>
      <c r="J10" s="25">
        <f t="shared" si="0"/>
        <v>177</v>
      </c>
      <c r="K10" s="25">
        <f t="shared" si="0"/>
        <v>177</v>
      </c>
      <c r="L10" s="25">
        <f t="shared" si="0"/>
        <v>166</v>
      </c>
    </row>
    <row r="11" spans="1:12" ht="22.5" customHeight="1" x14ac:dyDescent="0.4">
      <c r="A11" s="24"/>
      <c r="D11" s="50" t="s">
        <v>44</v>
      </c>
    </row>
    <row r="12" spans="1:12" x14ac:dyDescent="0.4">
      <c r="A12" s="1"/>
      <c r="B12" s="19"/>
      <c r="C12" s="22"/>
      <c r="D12" s="19"/>
      <c r="E12" s="22"/>
    </row>
    <row r="13" spans="1:12" x14ac:dyDescent="0.4">
      <c r="A13" t="s">
        <v>43</v>
      </c>
    </row>
    <row r="14" spans="1:12" x14ac:dyDescent="0.4">
      <c r="A14" t="s">
        <v>92</v>
      </c>
    </row>
    <row r="15" spans="1:12" x14ac:dyDescent="0.4">
      <c r="A15" s="1" t="s">
        <v>39</v>
      </c>
      <c r="B15" s="2">
        <v>40</v>
      </c>
      <c r="C15" t="s">
        <v>98</v>
      </c>
    </row>
    <row r="16" spans="1:12" x14ac:dyDescent="0.4">
      <c r="A16" s="1" t="s">
        <v>37</v>
      </c>
      <c r="B16" s="19">
        <f>ROUNDDOWN(B15/5,1)</f>
        <v>8</v>
      </c>
      <c r="C16" s="23" t="s">
        <v>46</v>
      </c>
      <c r="E16" s="21"/>
    </row>
    <row r="17" spans="1:2" x14ac:dyDescent="0.4">
      <c r="A17" s="1"/>
      <c r="B17" s="19" t="s">
        <v>93</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（介護予防）認知症対応型通所介護</vt:lpstr>
      <vt:lpstr>（介護予防）認知症対応型通所介護 6月用</vt:lpstr>
      <vt:lpstr>（介護予防）認知症対応型通所介護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Administrator</cp:lastModifiedBy>
  <cp:lastPrinted>2023-07-11T02:37:50Z</cp:lastPrinted>
  <dcterms:created xsi:type="dcterms:W3CDTF">2023-04-20T05:39:19Z</dcterms:created>
  <dcterms:modified xsi:type="dcterms:W3CDTF">2023-07-11T02:37:57Z</dcterms:modified>
</cp:coreProperties>
</file>