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711\7 看護小規模多機能型居宅介護\"/>
    </mc:Choice>
  </mc:AlternateContent>
  <bookViews>
    <workbookView xWindow="0" yWindow="0" windowWidth="19200" windowHeight="11370" tabRatio="877" activeTab="1"/>
  </bookViews>
  <sheets>
    <sheet name="記入例" sheetId="9" r:id="rId1"/>
    <sheet name="看護小規模多機能型居宅介護" sheetId="3" r:id="rId2"/>
    <sheet name="看護小規模多機能型居宅介護 6月用" sheetId="10" r:id="rId3"/>
    <sheet name="看護小規模多機能型居宅介護 3月用" sheetId="11"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11" l="1"/>
  <c r="J69" i="11"/>
  <c r="J64" i="11"/>
  <c r="J59" i="11"/>
  <c r="J54" i="11"/>
  <c r="J49" i="11"/>
  <c r="D89" i="11"/>
  <c r="D87" i="11"/>
  <c r="D85" i="11"/>
  <c r="D82" i="11"/>
  <c r="D79" i="11"/>
  <c r="D78" i="11"/>
  <c r="F63" i="11"/>
  <c r="I39" i="11"/>
  <c r="G39" i="11"/>
  <c r="E39" i="11"/>
  <c r="I38" i="11"/>
  <c r="G38" i="11"/>
  <c r="E38" i="11"/>
  <c r="I37" i="11"/>
  <c r="G37" i="11"/>
  <c r="E37" i="11"/>
  <c r="I36" i="11"/>
  <c r="G36" i="11"/>
  <c r="E36" i="11"/>
  <c r="I35" i="11"/>
  <c r="G35" i="11"/>
  <c r="E35" i="11"/>
  <c r="I34" i="11"/>
  <c r="G34" i="11"/>
  <c r="E34" i="11"/>
  <c r="I33" i="11"/>
  <c r="G33" i="11"/>
  <c r="E33" i="11"/>
  <c r="I32" i="11"/>
  <c r="G32" i="11"/>
  <c r="E32" i="11"/>
  <c r="I31" i="11"/>
  <c r="G31" i="11"/>
  <c r="E31" i="11"/>
  <c r="I30" i="11"/>
  <c r="G30" i="11"/>
  <c r="E30" i="11"/>
  <c r="I29" i="11"/>
  <c r="G29" i="11"/>
  <c r="E29" i="11"/>
  <c r="I28" i="11"/>
  <c r="G28" i="11"/>
  <c r="E28" i="11"/>
  <c r="I27" i="11"/>
  <c r="G27" i="11"/>
  <c r="E27" i="11"/>
  <c r="I26" i="11"/>
  <c r="G26" i="11"/>
  <c r="E26" i="11"/>
  <c r="I25" i="11"/>
  <c r="G25" i="11"/>
  <c r="E25" i="11"/>
  <c r="I24" i="11"/>
  <c r="G24" i="11"/>
  <c r="E24" i="11"/>
  <c r="I23" i="11"/>
  <c r="G23" i="11"/>
  <c r="E23" i="11"/>
  <c r="I22" i="11"/>
  <c r="G22" i="11"/>
  <c r="E22" i="11"/>
  <c r="I21" i="11"/>
  <c r="G21" i="11"/>
  <c r="E21" i="11"/>
  <c r="I20" i="11"/>
  <c r="G20" i="11"/>
  <c r="E20" i="11"/>
  <c r="I19" i="11"/>
  <c r="G19" i="11"/>
  <c r="E19" i="11"/>
  <c r="I18" i="11"/>
  <c r="G18" i="11"/>
  <c r="E18" i="11"/>
  <c r="I17" i="11"/>
  <c r="G17" i="11"/>
  <c r="E17" i="11"/>
  <c r="I16" i="11"/>
  <c r="G16" i="11"/>
  <c r="E16" i="11"/>
  <c r="I15" i="11"/>
  <c r="G15" i="11"/>
  <c r="E15" i="11"/>
  <c r="I14" i="11"/>
  <c r="G14" i="11"/>
  <c r="E14" i="11"/>
  <c r="I13" i="11"/>
  <c r="G13" i="11"/>
  <c r="E13" i="11"/>
  <c r="I12" i="11"/>
  <c r="G12" i="11"/>
  <c r="E12" i="11"/>
  <c r="I11" i="11"/>
  <c r="G11" i="11"/>
  <c r="E11" i="11"/>
  <c r="I10" i="11"/>
  <c r="G10" i="11"/>
  <c r="F68" i="11" s="1"/>
  <c r="E10" i="11"/>
  <c r="P74" i="10"/>
  <c r="P69" i="10"/>
  <c r="P64" i="10"/>
  <c r="P59" i="10"/>
  <c r="P54" i="10"/>
  <c r="P49" i="10"/>
  <c r="D79" i="10"/>
  <c r="D89" i="10"/>
  <c r="D87" i="10"/>
  <c r="D85" i="10"/>
  <c r="D82" i="10"/>
  <c r="D78" i="10"/>
  <c r="O39" i="10"/>
  <c r="M39" i="10"/>
  <c r="K39" i="10"/>
  <c r="I39" i="10"/>
  <c r="G39" i="10"/>
  <c r="E39" i="10"/>
  <c r="O38" i="10"/>
  <c r="M38" i="10"/>
  <c r="K38" i="10"/>
  <c r="I38" i="10"/>
  <c r="G38" i="10"/>
  <c r="E38" i="10"/>
  <c r="O37" i="10"/>
  <c r="M37" i="10"/>
  <c r="K37" i="10"/>
  <c r="I37" i="10"/>
  <c r="G37" i="10"/>
  <c r="E37" i="10"/>
  <c r="O36" i="10"/>
  <c r="M36" i="10"/>
  <c r="K36" i="10"/>
  <c r="I36" i="10"/>
  <c r="G36" i="10"/>
  <c r="E36" i="10"/>
  <c r="O35" i="10"/>
  <c r="M35" i="10"/>
  <c r="K35" i="10"/>
  <c r="I35" i="10"/>
  <c r="G35" i="10"/>
  <c r="E35" i="10"/>
  <c r="O34" i="10"/>
  <c r="M34" i="10"/>
  <c r="K34" i="10"/>
  <c r="I34" i="10"/>
  <c r="G34" i="10"/>
  <c r="E34" i="10"/>
  <c r="O33" i="10"/>
  <c r="M33" i="10"/>
  <c r="K33" i="10"/>
  <c r="I33" i="10"/>
  <c r="G33" i="10"/>
  <c r="E33" i="10"/>
  <c r="O32" i="10"/>
  <c r="M32" i="10"/>
  <c r="K32" i="10"/>
  <c r="I32" i="10"/>
  <c r="G32" i="10"/>
  <c r="E32" i="10"/>
  <c r="O31" i="10"/>
  <c r="M31" i="10"/>
  <c r="K31" i="10"/>
  <c r="I31" i="10"/>
  <c r="G31" i="10"/>
  <c r="E31" i="10"/>
  <c r="O30" i="10"/>
  <c r="M30" i="10"/>
  <c r="K30" i="10"/>
  <c r="I30" i="10"/>
  <c r="G30" i="10"/>
  <c r="E30" i="10"/>
  <c r="O29" i="10"/>
  <c r="M29" i="10"/>
  <c r="K29" i="10"/>
  <c r="I29" i="10"/>
  <c r="G29" i="10"/>
  <c r="E29" i="10"/>
  <c r="O28" i="10"/>
  <c r="M28" i="10"/>
  <c r="K28" i="10"/>
  <c r="I28" i="10"/>
  <c r="G28" i="10"/>
  <c r="E28" i="10"/>
  <c r="O27" i="10"/>
  <c r="M27" i="10"/>
  <c r="K27" i="10"/>
  <c r="I27" i="10"/>
  <c r="G27" i="10"/>
  <c r="E27" i="10"/>
  <c r="O26" i="10"/>
  <c r="M26" i="10"/>
  <c r="K26" i="10"/>
  <c r="I26" i="10"/>
  <c r="G26" i="10"/>
  <c r="E26" i="10"/>
  <c r="O25" i="10"/>
  <c r="M25" i="10"/>
  <c r="K25" i="10"/>
  <c r="I25" i="10"/>
  <c r="G25" i="10"/>
  <c r="E25" i="10"/>
  <c r="O24" i="10"/>
  <c r="M24" i="10"/>
  <c r="K24" i="10"/>
  <c r="I24" i="10"/>
  <c r="G24" i="10"/>
  <c r="E24" i="10"/>
  <c r="O23" i="10"/>
  <c r="M23" i="10"/>
  <c r="K23" i="10"/>
  <c r="I23" i="10"/>
  <c r="G23" i="10"/>
  <c r="E23" i="10"/>
  <c r="O22" i="10"/>
  <c r="M22" i="10"/>
  <c r="K22" i="10"/>
  <c r="I22" i="10"/>
  <c r="G22" i="10"/>
  <c r="E22" i="10"/>
  <c r="O21" i="10"/>
  <c r="M21" i="10"/>
  <c r="K21" i="10"/>
  <c r="I21" i="10"/>
  <c r="G21" i="10"/>
  <c r="E21" i="10"/>
  <c r="O20" i="10"/>
  <c r="M20" i="10"/>
  <c r="K20" i="10"/>
  <c r="I20" i="10"/>
  <c r="G20" i="10"/>
  <c r="E20" i="10"/>
  <c r="O19" i="10"/>
  <c r="M19" i="10"/>
  <c r="K19" i="10"/>
  <c r="I19" i="10"/>
  <c r="G19" i="10"/>
  <c r="E19" i="10"/>
  <c r="O18" i="10"/>
  <c r="M18" i="10"/>
  <c r="K18" i="10"/>
  <c r="I18" i="10"/>
  <c r="G18" i="10"/>
  <c r="E18" i="10"/>
  <c r="O17" i="10"/>
  <c r="M17" i="10"/>
  <c r="K17" i="10"/>
  <c r="I17" i="10"/>
  <c r="G17" i="10"/>
  <c r="E17" i="10"/>
  <c r="O16" i="10"/>
  <c r="M16" i="10"/>
  <c r="K16" i="10"/>
  <c r="I16" i="10"/>
  <c r="G16" i="10"/>
  <c r="E16" i="10"/>
  <c r="O15" i="10"/>
  <c r="M15" i="10"/>
  <c r="K15" i="10"/>
  <c r="I15" i="10"/>
  <c r="G15" i="10"/>
  <c r="E15" i="10"/>
  <c r="O14" i="10"/>
  <c r="M14" i="10"/>
  <c r="K14" i="10"/>
  <c r="I14" i="10"/>
  <c r="G14" i="10"/>
  <c r="E14" i="10"/>
  <c r="O13" i="10"/>
  <c r="M13" i="10"/>
  <c r="K13" i="10"/>
  <c r="I13" i="10"/>
  <c r="G13" i="10"/>
  <c r="E13" i="10"/>
  <c r="O12" i="10"/>
  <c r="M12" i="10"/>
  <c r="K12" i="10"/>
  <c r="I12" i="10"/>
  <c r="H48" i="10" s="1"/>
  <c r="G12" i="10"/>
  <c r="E12" i="10"/>
  <c r="O11" i="10"/>
  <c r="N47" i="10" s="1"/>
  <c r="M11" i="10"/>
  <c r="K11" i="10"/>
  <c r="I11" i="10"/>
  <c r="G11" i="10"/>
  <c r="F63" i="10" s="1"/>
  <c r="E11" i="10"/>
  <c r="O10" i="10"/>
  <c r="M10" i="10"/>
  <c r="K10" i="10"/>
  <c r="J72" i="10" s="1"/>
  <c r="I10" i="10"/>
  <c r="H68" i="10" s="1"/>
  <c r="G10" i="10"/>
  <c r="E10" i="10"/>
  <c r="D72" i="11" l="1"/>
  <c r="F72" i="11"/>
  <c r="H48" i="11"/>
  <c r="H73" i="11"/>
  <c r="F52" i="11"/>
  <c r="H57" i="11"/>
  <c r="D67" i="11"/>
  <c r="H68" i="11"/>
  <c r="F47" i="11"/>
  <c r="H52" i="11"/>
  <c r="D53" i="11"/>
  <c r="F58" i="11"/>
  <c r="D62" i="11"/>
  <c r="H63" i="11"/>
  <c r="F67" i="11"/>
  <c r="F69" i="11" s="1"/>
  <c r="H72" i="11"/>
  <c r="H74" i="11" s="1"/>
  <c r="D73" i="11"/>
  <c r="D74" i="11" s="1"/>
  <c r="H47" i="11"/>
  <c r="H49" i="11" s="1"/>
  <c r="D48" i="11"/>
  <c r="F53" i="11"/>
  <c r="F54" i="11" s="1"/>
  <c r="D57" i="11"/>
  <c r="H58" i="11"/>
  <c r="F62" i="11"/>
  <c r="F64" i="11" s="1"/>
  <c r="H67" i="11"/>
  <c r="H69" i="11" s="1"/>
  <c r="D68" i="11"/>
  <c r="F73" i="11"/>
  <c r="F74" i="11" s="1"/>
  <c r="D47" i="11"/>
  <c r="D49" i="11" s="1"/>
  <c r="D58" i="11"/>
  <c r="F48" i="11"/>
  <c r="D52" i="11"/>
  <c r="D54" i="11" s="1"/>
  <c r="H53" i="11"/>
  <c r="F57" i="11"/>
  <c r="F59" i="11" s="1"/>
  <c r="H62" i="11"/>
  <c r="H64" i="11" s="1"/>
  <c r="D63" i="11"/>
  <c r="D73" i="10"/>
  <c r="L73" i="10"/>
  <c r="F67" i="10"/>
  <c r="N67" i="10"/>
  <c r="F47" i="10"/>
  <c r="D52" i="10"/>
  <c r="N53" i="10"/>
  <c r="L62" i="10"/>
  <c r="J68" i="10"/>
  <c r="D72" i="10"/>
  <c r="D74" i="10" s="1"/>
  <c r="F73" i="10"/>
  <c r="J47" i="10"/>
  <c r="D48" i="10"/>
  <c r="L48" i="10"/>
  <c r="F52" i="10"/>
  <c r="N52" i="10"/>
  <c r="N54" i="10" s="1"/>
  <c r="H53" i="10"/>
  <c r="J57" i="10"/>
  <c r="D58" i="10"/>
  <c r="L58" i="10"/>
  <c r="F62" i="10"/>
  <c r="F64" i="10" s="1"/>
  <c r="N62" i="10"/>
  <c r="H63" i="10"/>
  <c r="J67" i="10"/>
  <c r="J69" i="10" s="1"/>
  <c r="D68" i="10"/>
  <c r="L68" i="10"/>
  <c r="F72" i="10"/>
  <c r="F74" i="10" s="1"/>
  <c r="N72" i="10"/>
  <c r="H73" i="10"/>
  <c r="H47" i="10"/>
  <c r="H49" i="10" s="1"/>
  <c r="J48" i="10"/>
  <c r="L52" i="10"/>
  <c r="F53" i="10"/>
  <c r="H57" i="10"/>
  <c r="J58" i="10"/>
  <c r="D62" i="10"/>
  <c r="N63" i="10"/>
  <c r="H67" i="10"/>
  <c r="H69" i="10" s="1"/>
  <c r="L72" i="10"/>
  <c r="L74" i="10" s="1"/>
  <c r="N73" i="10"/>
  <c r="D47" i="10"/>
  <c r="D49" i="10" s="1"/>
  <c r="L47" i="10"/>
  <c r="L49" i="10" s="1"/>
  <c r="F48" i="10"/>
  <c r="F49" i="10" s="1"/>
  <c r="N48" i="10"/>
  <c r="N49" i="10" s="1"/>
  <c r="H52" i="10"/>
  <c r="H54" i="10" s="1"/>
  <c r="J53" i="10"/>
  <c r="D57" i="10"/>
  <c r="D59" i="10" s="1"/>
  <c r="L57" i="10"/>
  <c r="L59" i="10" s="1"/>
  <c r="F58" i="10"/>
  <c r="N58" i="10"/>
  <c r="H62" i="10"/>
  <c r="H64" i="10" s="1"/>
  <c r="J63" i="10"/>
  <c r="D67" i="10"/>
  <c r="D69" i="10" s="1"/>
  <c r="L67" i="10"/>
  <c r="L69" i="10" s="1"/>
  <c r="F68" i="10"/>
  <c r="F69" i="10" s="1"/>
  <c r="N68" i="10"/>
  <c r="N69" i="10" s="1"/>
  <c r="H72" i="10"/>
  <c r="H74" i="10" s="1"/>
  <c r="J73" i="10"/>
  <c r="J74" i="10" s="1"/>
  <c r="J52" i="10"/>
  <c r="J54" i="10" s="1"/>
  <c r="D53" i="10"/>
  <c r="L53" i="10"/>
  <c r="F57" i="10"/>
  <c r="N57" i="10"/>
  <c r="N59" i="10" s="1"/>
  <c r="H58" i="10"/>
  <c r="J62" i="10"/>
  <c r="D63" i="10"/>
  <c r="L63" i="10"/>
  <c r="D88" i="9"/>
  <c r="D86" i="9"/>
  <c r="D81" i="9"/>
  <c r="P78" i="9"/>
  <c r="D78" i="9"/>
  <c r="Y39" i="9"/>
  <c r="W39" i="9"/>
  <c r="U39" i="9"/>
  <c r="S39" i="9"/>
  <c r="Q39" i="9"/>
  <c r="O39" i="9"/>
  <c r="M39" i="9"/>
  <c r="K39" i="9"/>
  <c r="I39" i="9"/>
  <c r="G39" i="9"/>
  <c r="E39" i="9"/>
  <c r="Y38" i="9"/>
  <c r="W38" i="9"/>
  <c r="U38" i="9"/>
  <c r="S38" i="9"/>
  <c r="Q38" i="9"/>
  <c r="O38" i="9"/>
  <c r="M38" i="9"/>
  <c r="K38" i="9"/>
  <c r="I38" i="9"/>
  <c r="G38" i="9"/>
  <c r="E38" i="9"/>
  <c r="Y37" i="9"/>
  <c r="W37" i="9"/>
  <c r="U37" i="9"/>
  <c r="S37" i="9"/>
  <c r="Q37" i="9"/>
  <c r="O37" i="9"/>
  <c r="M37" i="9"/>
  <c r="K37" i="9"/>
  <c r="I37" i="9"/>
  <c r="G37" i="9"/>
  <c r="E37" i="9"/>
  <c r="Y36" i="9"/>
  <c r="W36" i="9"/>
  <c r="U36" i="9"/>
  <c r="S36" i="9"/>
  <c r="Q36" i="9"/>
  <c r="O36" i="9"/>
  <c r="M36" i="9"/>
  <c r="K36" i="9"/>
  <c r="I36" i="9"/>
  <c r="G36" i="9"/>
  <c r="E36" i="9"/>
  <c r="Y35" i="9"/>
  <c r="W35" i="9"/>
  <c r="U35" i="9"/>
  <c r="S35" i="9"/>
  <c r="Q35" i="9"/>
  <c r="O35" i="9"/>
  <c r="M35" i="9"/>
  <c r="K35" i="9"/>
  <c r="I35" i="9"/>
  <c r="G35" i="9"/>
  <c r="E35" i="9"/>
  <c r="Y34" i="9"/>
  <c r="W34" i="9"/>
  <c r="U34" i="9"/>
  <c r="S34" i="9"/>
  <c r="Q34" i="9"/>
  <c r="O34" i="9"/>
  <c r="M34" i="9"/>
  <c r="K34" i="9"/>
  <c r="I34" i="9"/>
  <c r="G34" i="9"/>
  <c r="E34" i="9"/>
  <c r="Y33" i="9"/>
  <c r="W33" i="9"/>
  <c r="U33" i="9"/>
  <c r="S33" i="9"/>
  <c r="Q33" i="9"/>
  <c r="O33" i="9"/>
  <c r="M33" i="9"/>
  <c r="K33" i="9"/>
  <c r="I33" i="9"/>
  <c r="G33" i="9"/>
  <c r="E33" i="9"/>
  <c r="Y32" i="9"/>
  <c r="W32" i="9"/>
  <c r="U32" i="9"/>
  <c r="S32" i="9"/>
  <c r="Q32" i="9"/>
  <c r="O32" i="9"/>
  <c r="M32" i="9"/>
  <c r="K32" i="9"/>
  <c r="I32" i="9"/>
  <c r="G32" i="9"/>
  <c r="E32" i="9"/>
  <c r="Y31" i="9"/>
  <c r="W31" i="9"/>
  <c r="U31" i="9"/>
  <c r="S31" i="9"/>
  <c r="Q31" i="9"/>
  <c r="O31" i="9"/>
  <c r="M31" i="9"/>
  <c r="K31" i="9"/>
  <c r="I31" i="9"/>
  <c r="G31" i="9"/>
  <c r="E31" i="9"/>
  <c r="Y30" i="9"/>
  <c r="W30" i="9"/>
  <c r="U30" i="9"/>
  <c r="S30" i="9"/>
  <c r="Q30" i="9"/>
  <c r="O30" i="9"/>
  <c r="M30" i="9"/>
  <c r="K30" i="9"/>
  <c r="I30" i="9"/>
  <c r="G30" i="9"/>
  <c r="E30" i="9"/>
  <c r="Y29" i="9"/>
  <c r="W29" i="9"/>
  <c r="U29" i="9"/>
  <c r="S29" i="9"/>
  <c r="Q29" i="9"/>
  <c r="O29" i="9"/>
  <c r="M29" i="9"/>
  <c r="K29" i="9"/>
  <c r="I29" i="9"/>
  <c r="G29" i="9"/>
  <c r="E29" i="9"/>
  <c r="Y28" i="9"/>
  <c r="W28" i="9"/>
  <c r="U28" i="9"/>
  <c r="S28" i="9"/>
  <c r="Q28" i="9"/>
  <c r="O28" i="9"/>
  <c r="M28" i="9"/>
  <c r="K28" i="9"/>
  <c r="I28" i="9"/>
  <c r="G28" i="9"/>
  <c r="E28" i="9"/>
  <c r="Y27" i="9"/>
  <c r="W27" i="9"/>
  <c r="U27" i="9"/>
  <c r="S27" i="9"/>
  <c r="Q27" i="9"/>
  <c r="O27" i="9"/>
  <c r="M27" i="9"/>
  <c r="K27" i="9"/>
  <c r="I27" i="9"/>
  <c r="G27" i="9"/>
  <c r="E27" i="9"/>
  <c r="Y26" i="9"/>
  <c r="W26" i="9"/>
  <c r="U26" i="9"/>
  <c r="S26" i="9"/>
  <c r="Q26" i="9"/>
  <c r="O26" i="9"/>
  <c r="M26" i="9"/>
  <c r="K26" i="9"/>
  <c r="I26" i="9"/>
  <c r="G26" i="9"/>
  <c r="E26" i="9"/>
  <c r="Y25" i="9"/>
  <c r="W25" i="9"/>
  <c r="U25" i="9"/>
  <c r="S25" i="9"/>
  <c r="Q25" i="9"/>
  <c r="O25" i="9"/>
  <c r="M25" i="9"/>
  <c r="K25" i="9"/>
  <c r="I25" i="9"/>
  <c r="G25" i="9"/>
  <c r="E25" i="9"/>
  <c r="Y24" i="9"/>
  <c r="W24" i="9"/>
  <c r="U24" i="9"/>
  <c r="S24" i="9"/>
  <c r="Q24" i="9"/>
  <c r="O24" i="9"/>
  <c r="M24" i="9"/>
  <c r="K24" i="9"/>
  <c r="I24" i="9"/>
  <c r="G24" i="9"/>
  <c r="E24" i="9"/>
  <c r="Y23" i="9"/>
  <c r="W23" i="9"/>
  <c r="U23" i="9"/>
  <c r="S23" i="9"/>
  <c r="Q23" i="9"/>
  <c r="O23" i="9"/>
  <c r="M23" i="9"/>
  <c r="K23" i="9"/>
  <c r="I23" i="9"/>
  <c r="G23" i="9"/>
  <c r="E23" i="9"/>
  <c r="Y22" i="9"/>
  <c r="W22" i="9"/>
  <c r="U22" i="9"/>
  <c r="S22" i="9"/>
  <c r="Q22" i="9"/>
  <c r="O22" i="9"/>
  <c r="M22" i="9"/>
  <c r="K22" i="9"/>
  <c r="I22" i="9"/>
  <c r="G22" i="9"/>
  <c r="E22" i="9"/>
  <c r="Y21" i="9"/>
  <c r="W21" i="9"/>
  <c r="U21" i="9"/>
  <c r="S21" i="9"/>
  <c r="Q21" i="9"/>
  <c r="O21" i="9"/>
  <c r="M21" i="9"/>
  <c r="K21" i="9"/>
  <c r="I21" i="9"/>
  <c r="G21" i="9"/>
  <c r="E21" i="9"/>
  <c r="Y20" i="9"/>
  <c r="W20" i="9"/>
  <c r="U20" i="9"/>
  <c r="S20" i="9"/>
  <c r="Q20" i="9"/>
  <c r="O20" i="9"/>
  <c r="M20" i="9"/>
  <c r="K20" i="9"/>
  <c r="I20" i="9"/>
  <c r="G20" i="9"/>
  <c r="E20" i="9"/>
  <c r="Y19" i="9"/>
  <c r="W19" i="9"/>
  <c r="U19" i="9"/>
  <c r="S19" i="9"/>
  <c r="Q19" i="9"/>
  <c r="O19" i="9"/>
  <c r="M19" i="9"/>
  <c r="K19" i="9"/>
  <c r="I19" i="9"/>
  <c r="G19" i="9"/>
  <c r="E19" i="9"/>
  <c r="Y18" i="9"/>
  <c r="W18" i="9"/>
  <c r="U18" i="9"/>
  <c r="S18" i="9"/>
  <c r="Q18" i="9"/>
  <c r="O18" i="9"/>
  <c r="M18" i="9"/>
  <c r="K18" i="9"/>
  <c r="I18" i="9"/>
  <c r="G18" i="9"/>
  <c r="E18" i="9"/>
  <c r="Y17" i="9"/>
  <c r="W17" i="9"/>
  <c r="U17" i="9"/>
  <c r="S17" i="9"/>
  <c r="Q17" i="9"/>
  <c r="O17" i="9"/>
  <c r="M17" i="9"/>
  <c r="K17" i="9"/>
  <c r="I17" i="9"/>
  <c r="G17" i="9"/>
  <c r="E17" i="9"/>
  <c r="Y16" i="9"/>
  <c r="X47" i="9" s="1"/>
  <c r="W16" i="9"/>
  <c r="U16" i="9"/>
  <c r="S16" i="9"/>
  <c r="Q16" i="9"/>
  <c r="O16" i="9"/>
  <c r="M16" i="9"/>
  <c r="K16" i="9"/>
  <c r="I16" i="9"/>
  <c r="G16" i="9"/>
  <c r="E16" i="9"/>
  <c r="D47" i="9" s="1"/>
  <c r="Y15" i="9"/>
  <c r="W15" i="9"/>
  <c r="U15" i="9"/>
  <c r="S15" i="9"/>
  <c r="Q15" i="9"/>
  <c r="O15" i="9"/>
  <c r="M15" i="9"/>
  <c r="K15" i="9"/>
  <c r="I15" i="9"/>
  <c r="G15" i="9"/>
  <c r="E15" i="9"/>
  <c r="Y14" i="9"/>
  <c r="W14" i="9"/>
  <c r="U14" i="9"/>
  <c r="S14" i="9"/>
  <c r="Q14" i="9"/>
  <c r="O14" i="9"/>
  <c r="M14" i="9"/>
  <c r="K14" i="9"/>
  <c r="I14" i="9"/>
  <c r="G14" i="9"/>
  <c r="E14" i="9"/>
  <c r="Y13" i="9"/>
  <c r="W13" i="9"/>
  <c r="U13" i="9"/>
  <c r="S13" i="9"/>
  <c r="Q13" i="9"/>
  <c r="O13" i="9"/>
  <c r="M13" i="9"/>
  <c r="K13" i="9"/>
  <c r="I13" i="9"/>
  <c r="G13" i="9"/>
  <c r="F53" i="9" s="1"/>
  <c r="E13" i="9"/>
  <c r="Y12" i="9"/>
  <c r="W12" i="9"/>
  <c r="U12" i="9"/>
  <c r="S12" i="9"/>
  <c r="Q12" i="9"/>
  <c r="O12" i="9"/>
  <c r="M12" i="9"/>
  <c r="K12" i="9"/>
  <c r="I12" i="9"/>
  <c r="G12" i="9"/>
  <c r="E12" i="9"/>
  <c r="Y11" i="9"/>
  <c r="W11" i="9"/>
  <c r="U11" i="9"/>
  <c r="S11" i="9"/>
  <c r="Q11" i="9"/>
  <c r="O11" i="9"/>
  <c r="N52" i="9" s="1"/>
  <c r="M11" i="9"/>
  <c r="K11" i="9"/>
  <c r="J48" i="9" s="1"/>
  <c r="I11" i="9"/>
  <c r="G11" i="9"/>
  <c r="E11" i="9"/>
  <c r="D48" i="9" s="1"/>
  <c r="Y10" i="9"/>
  <c r="X58" i="9" s="1"/>
  <c r="W10" i="9"/>
  <c r="V57" i="9" s="1"/>
  <c r="U10" i="9"/>
  <c r="T53" i="9" s="1"/>
  <c r="S10" i="9"/>
  <c r="R53" i="9" s="1"/>
  <c r="Q10" i="9"/>
  <c r="P48" i="9" s="1"/>
  <c r="O10" i="9"/>
  <c r="M10" i="9"/>
  <c r="L73" i="9" s="1"/>
  <c r="K10" i="9"/>
  <c r="I10" i="9"/>
  <c r="H68" i="9" s="1"/>
  <c r="G10" i="9"/>
  <c r="F67" i="9" s="1"/>
  <c r="E10" i="9"/>
  <c r="D63" i="9" s="1"/>
  <c r="D88" i="3"/>
  <c r="D86" i="3"/>
  <c r="P78" i="3"/>
  <c r="D84" i="3"/>
  <c r="D81" i="3"/>
  <c r="D78" i="3"/>
  <c r="H54" i="11" l="1"/>
  <c r="D59" i="11"/>
  <c r="D64" i="11"/>
  <c r="D69" i="11"/>
  <c r="F49" i="11"/>
  <c r="H59" i="11"/>
  <c r="F59" i="10"/>
  <c r="J64" i="10"/>
  <c r="L54" i="10"/>
  <c r="J59" i="10"/>
  <c r="D54" i="10"/>
  <c r="H59" i="10"/>
  <c r="D64" i="10"/>
  <c r="N64" i="10"/>
  <c r="F54" i="10"/>
  <c r="N74" i="10"/>
  <c r="J49" i="10"/>
  <c r="L64" i="10"/>
  <c r="T47" i="9"/>
  <c r="J47" i="9"/>
  <c r="J49" i="9" s="1"/>
  <c r="L47" i="9"/>
  <c r="L48" i="9"/>
  <c r="N48" i="9"/>
  <c r="D52" i="9"/>
  <c r="J72" i="9"/>
  <c r="F48" i="9"/>
  <c r="N53" i="9"/>
  <c r="N54" i="9" s="1"/>
  <c r="F47" i="9"/>
  <c r="H47" i="9"/>
  <c r="D49" i="9"/>
  <c r="N47" i="9"/>
  <c r="R52" i="9"/>
  <c r="R54" i="9" s="1"/>
  <c r="R48" i="9"/>
  <c r="T52" i="9"/>
  <c r="T54" i="9" s="1"/>
  <c r="V53" i="9"/>
  <c r="X57" i="9"/>
  <c r="X59" i="9" s="1"/>
  <c r="D62" i="9"/>
  <c r="D64" i="9" s="1"/>
  <c r="F63" i="9"/>
  <c r="H67" i="9"/>
  <c r="H69" i="9" s="1"/>
  <c r="J68" i="9"/>
  <c r="L72" i="9"/>
  <c r="L74" i="9" s="1"/>
  <c r="N73" i="9"/>
  <c r="P47" i="9"/>
  <c r="P49" i="9" s="1"/>
  <c r="R47" i="9"/>
  <c r="T48" i="9"/>
  <c r="T49" i="9" s="1"/>
  <c r="V52" i="9"/>
  <c r="X53" i="9"/>
  <c r="D58" i="9"/>
  <c r="F62" i="9"/>
  <c r="H63" i="9"/>
  <c r="J67" i="9"/>
  <c r="L68" i="9"/>
  <c r="N72" i="9"/>
  <c r="P73" i="9"/>
  <c r="V48" i="9"/>
  <c r="X52" i="9"/>
  <c r="D57" i="9"/>
  <c r="F58" i="9"/>
  <c r="H62" i="9"/>
  <c r="H64" i="9" s="1"/>
  <c r="J63" i="9"/>
  <c r="L67" i="9"/>
  <c r="N68" i="9"/>
  <c r="P72" i="9"/>
  <c r="R73" i="9"/>
  <c r="V47" i="9"/>
  <c r="X48" i="9"/>
  <c r="X49" i="9" s="1"/>
  <c r="D53" i="9"/>
  <c r="F57" i="9"/>
  <c r="H58" i="9"/>
  <c r="J62" i="9"/>
  <c r="L63" i="9"/>
  <c r="N67" i="9"/>
  <c r="P68" i="9"/>
  <c r="R72" i="9"/>
  <c r="T73" i="9"/>
  <c r="H57" i="9"/>
  <c r="J58" i="9"/>
  <c r="L62" i="9"/>
  <c r="N63" i="9"/>
  <c r="P67" i="9"/>
  <c r="R68" i="9"/>
  <c r="T72" i="9"/>
  <c r="V73" i="9"/>
  <c r="F52" i="9"/>
  <c r="F54" i="9" s="1"/>
  <c r="H53" i="9"/>
  <c r="J57" i="9"/>
  <c r="L58" i="9"/>
  <c r="N62" i="9"/>
  <c r="P63" i="9"/>
  <c r="R67" i="9"/>
  <c r="T68" i="9"/>
  <c r="V72" i="9"/>
  <c r="X73" i="9"/>
  <c r="H52" i="9"/>
  <c r="J53" i="9"/>
  <c r="L57" i="9"/>
  <c r="N58" i="9"/>
  <c r="P62" i="9"/>
  <c r="R63" i="9"/>
  <c r="T67" i="9"/>
  <c r="V68" i="9"/>
  <c r="X72" i="9"/>
  <c r="H48" i="9"/>
  <c r="J52" i="9"/>
  <c r="L53" i="9"/>
  <c r="N57" i="9"/>
  <c r="P58" i="9"/>
  <c r="R62" i="9"/>
  <c r="T63" i="9"/>
  <c r="V67" i="9"/>
  <c r="X68" i="9"/>
  <c r="D73" i="9"/>
  <c r="L52" i="9"/>
  <c r="P57" i="9"/>
  <c r="R58" i="9"/>
  <c r="T62" i="9"/>
  <c r="V63" i="9"/>
  <c r="X67" i="9"/>
  <c r="D72" i="9"/>
  <c r="F73" i="9"/>
  <c r="P53" i="9"/>
  <c r="R57" i="9"/>
  <c r="T58" i="9"/>
  <c r="V62" i="9"/>
  <c r="X63" i="9"/>
  <c r="D68" i="9"/>
  <c r="F72" i="9"/>
  <c r="H73" i="9"/>
  <c r="P52" i="9"/>
  <c r="T57" i="9"/>
  <c r="V58" i="9"/>
  <c r="V59" i="9" s="1"/>
  <c r="X62" i="9"/>
  <c r="X64" i="9" s="1"/>
  <c r="D67" i="9"/>
  <c r="F68" i="9"/>
  <c r="F69" i="9" s="1"/>
  <c r="H72" i="9"/>
  <c r="J73" i="9"/>
  <c r="J74" i="9" s="1"/>
  <c r="B16" i="4"/>
  <c r="L10" i="4"/>
  <c r="K10" i="4"/>
  <c r="J10" i="4"/>
  <c r="I10" i="4"/>
  <c r="H10" i="4"/>
  <c r="G10" i="4"/>
  <c r="F10" i="4"/>
  <c r="E10" i="4"/>
  <c r="D10" i="4"/>
  <c r="C10" i="4"/>
  <c r="B10" i="4"/>
  <c r="Z74" i="3"/>
  <c r="X74" i="3"/>
  <c r="V74" i="3"/>
  <c r="T74" i="3"/>
  <c r="R74" i="3"/>
  <c r="P74" i="3"/>
  <c r="N74" i="3"/>
  <c r="L74" i="3"/>
  <c r="J74" i="3"/>
  <c r="H74" i="3"/>
  <c r="F74" i="3"/>
  <c r="D74" i="3"/>
  <c r="X73" i="3"/>
  <c r="V73" i="3"/>
  <c r="T73" i="3"/>
  <c r="R73" i="3"/>
  <c r="P73" i="3"/>
  <c r="N73" i="3"/>
  <c r="L73" i="3"/>
  <c r="J73" i="3"/>
  <c r="H73" i="3"/>
  <c r="F73" i="3"/>
  <c r="D73" i="3"/>
  <c r="X72" i="3"/>
  <c r="V72" i="3"/>
  <c r="T72" i="3"/>
  <c r="R72" i="3"/>
  <c r="P72" i="3"/>
  <c r="N72" i="3"/>
  <c r="L72" i="3"/>
  <c r="J72" i="3"/>
  <c r="H72" i="3"/>
  <c r="F72" i="3"/>
  <c r="D72" i="3"/>
  <c r="Z69" i="3"/>
  <c r="X69" i="3"/>
  <c r="V69" i="3"/>
  <c r="T69" i="3"/>
  <c r="R69" i="3"/>
  <c r="P69" i="3"/>
  <c r="N69" i="3"/>
  <c r="L69" i="3"/>
  <c r="J69" i="3"/>
  <c r="H69" i="3"/>
  <c r="F69" i="3"/>
  <c r="D69" i="3"/>
  <c r="X68" i="3"/>
  <c r="V68" i="3"/>
  <c r="T68" i="3"/>
  <c r="R68" i="3"/>
  <c r="P68" i="3"/>
  <c r="N68" i="3"/>
  <c r="L68" i="3"/>
  <c r="J68" i="3"/>
  <c r="H68" i="3"/>
  <c r="F68" i="3"/>
  <c r="D68" i="3"/>
  <c r="X67" i="3"/>
  <c r="V67" i="3"/>
  <c r="T67" i="3"/>
  <c r="R67" i="3"/>
  <c r="P67" i="3"/>
  <c r="N67" i="3"/>
  <c r="L67" i="3"/>
  <c r="J67" i="3"/>
  <c r="H67" i="3"/>
  <c r="F67" i="3"/>
  <c r="D67" i="3"/>
  <c r="Z64" i="3"/>
  <c r="X64" i="3"/>
  <c r="V64" i="3"/>
  <c r="T64" i="3"/>
  <c r="R64" i="3"/>
  <c r="P64" i="3"/>
  <c r="N64" i="3"/>
  <c r="L64" i="3"/>
  <c r="J64" i="3"/>
  <c r="H64" i="3"/>
  <c r="F64" i="3"/>
  <c r="D64" i="3"/>
  <c r="X63" i="3"/>
  <c r="V63" i="3"/>
  <c r="T63" i="3"/>
  <c r="R63" i="3"/>
  <c r="P63" i="3"/>
  <c r="N63" i="3"/>
  <c r="L63" i="3"/>
  <c r="J63" i="3"/>
  <c r="H63" i="3"/>
  <c r="F63" i="3"/>
  <c r="D63" i="3"/>
  <c r="X62" i="3"/>
  <c r="V62" i="3"/>
  <c r="T62" i="3"/>
  <c r="R62" i="3"/>
  <c r="P62" i="3"/>
  <c r="N62" i="3"/>
  <c r="L62" i="3"/>
  <c r="J62" i="3"/>
  <c r="H62" i="3"/>
  <c r="F62" i="3"/>
  <c r="D62" i="3"/>
  <c r="Z59" i="3"/>
  <c r="X59" i="3"/>
  <c r="V59" i="3"/>
  <c r="T59" i="3"/>
  <c r="R59" i="3"/>
  <c r="P59" i="3"/>
  <c r="N59" i="3"/>
  <c r="L59" i="3"/>
  <c r="J59" i="3"/>
  <c r="H59" i="3"/>
  <c r="F59" i="3"/>
  <c r="D59" i="3"/>
  <c r="X58" i="3"/>
  <c r="V58" i="3"/>
  <c r="T58" i="3"/>
  <c r="R58" i="3"/>
  <c r="P58" i="3"/>
  <c r="N58" i="3"/>
  <c r="L58" i="3"/>
  <c r="J58" i="3"/>
  <c r="H58" i="3"/>
  <c r="F58" i="3"/>
  <c r="D58" i="3"/>
  <c r="X57" i="3"/>
  <c r="V57" i="3"/>
  <c r="T57" i="3"/>
  <c r="R57" i="3"/>
  <c r="P57" i="3"/>
  <c r="N57" i="3"/>
  <c r="L57" i="3"/>
  <c r="J57" i="3"/>
  <c r="H57" i="3"/>
  <c r="F57" i="3"/>
  <c r="D57" i="3"/>
  <c r="Z54" i="3"/>
  <c r="X54" i="3"/>
  <c r="V54" i="3"/>
  <c r="T54" i="3"/>
  <c r="R54" i="3"/>
  <c r="P54" i="3"/>
  <c r="N54" i="3"/>
  <c r="L54" i="3"/>
  <c r="J54" i="3"/>
  <c r="H54" i="3"/>
  <c r="F54" i="3"/>
  <c r="D54" i="3"/>
  <c r="X53" i="3"/>
  <c r="V53" i="3"/>
  <c r="T53" i="3"/>
  <c r="R53" i="3"/>
  <c r="P53" i="3"/>
  <c r="N53" i="3"/>
  <c r="L53" i="3"/>
  <c r="J53" i="3"/>
  <c r="H53" i="3"/>
  <c r="F53" i="3"/>
  <c r="D53" i="3"/>
  <c r="X52" i="3"/>
  <c r="V52" i="3"/>
  <c r="T52" i="3"/>
  <c r="R52" i="3"/>
  <c r="P52" i="3"/>
  <c r="N52" i="3"/>
  <c r="L52" i="3"/>
  <c r="J52" i="3"/>
  <c r="H52" i="3"/>
  <c r="F52" i="3"/>
  <c r="D52" i="3"/>
  <c r="Z49" i="3"/>
  <c r="X49" i="3"/>
  <c r="V49" i="3"/>
  <c r="T49" i="3"/>
  <c r="R49" i="3"/>
  <c r="P49" i="3"/>
  <c r="N49" i="3"/>
  <c r="L49" i="3"/>
  <c r="J49" i="3"/>
  <c r="H49" i="3"/>
  <c r="F49" i="3"/>
  <c r="D49" i="3"/>
  <c r="X48" i="3"/>
  <c r="V48" i="3"/>
  <c r="T48" i="3"/>
  <c r="R48" i="3"/>
  <c r="P48" i="3"/>
  <c r="N48" i="3"/>
  <c r="L48" i="3"/>
  <c r="J48" i="3"/>
  <c r="H48" i="3"/>
  <c r="F48" i="3"/>
  <c r="D48" i="3"/>
  <c r="X47" i="3"/>
  <c r="V47" i="3"/>
  <c r="T47" i="3"/>
  <c r="R47" i="3"/>
  <c r="P47" i="3"/>
  <c r="N47" i="3"/>
  <c r="L47" i="3"/>
  <c r="J47" i="3"/>
  <c r="H47" i="3"/>
  <c r="F47" i="3"/>
  <c r="D47" i="3"/>
  <c r="Y39" i="3"/>
  <c r="W39" i="3"/>
  <c r="U39" i="3"/>
  <c r="S39" i="3"/>
  <c r="Q39" i="3"/>
  <c r="O39" i="3"/>
  <c r="M39" i="3"/>
  <c r="K39" i="3"/>
  <c r="I39" i="3"/>
  <c r="G39" i="3"/>
  <c r="E39" i="3"/>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U11" i="3"/>
  <c r="S11" i="3"/>
  <c r="Q11" i="3"/>
  <c r="O11" i="3"/>
  <c r="M11" i="3"/>
  <c r="K11" i="3"/>
  <c r="I11" i="3"/>
  <c r="G11" i="3"/>
  <c r="E11" i="3"/>
  <c r="Y10" i="3"/>
  <c r="W10" i="3"/>
  <c r="U10" i="3"/>
  <c r="S10" i="3"/>
  <c r="Q10" i="3"/>
  <c r="O10" i="3"/>
  <c r="M10" i="3"/>
  <c r="K10" i="3"/>
  <c r="I10" i="3"/>
  <c r="G10" i="3"/>
  <c r="E10" i="3"/>
  <c r="H54" i="9" l="1"/>
  <c r="J59" i="9"/>
  <c r="J64" i="9"/>
  <c r="V64" i="9"/>
  <c r="X69" i="9"/>
  <c r="T59" i="9"/>
  <c r="T74" i="9"/>
  <c r="T64" i="9"/>
  <c r="R74" i="9"/>
  <c r="P64" i="9"/>
  <c r="D69" i="9"/>
  <c r="V54" i="9"/>
  <c r="D54" i="9"/>
  <c r="F49" i="9"/>
  <c r="L49" i="9"/>
  <c r="R49" i="9"/>
  <c r="V69" i="9"/>
  <c r="R59" i="9"/>
  <c r="R64" i="9"/>
  <c r="P74" i="9"/>
  <c r="P54" i="9"/>
  <c r="P69" i="9"/>
  <c r="N49" i="9"/>
  <c r="N69" i="9"/>
  <c r="N59" i="9"/>
  <c r="N74" i="9"/>
  <c r="L59" i="9"/>
  <c r="H49" i="9"/>
  <c r="F64" i="9"/>
  <c r="F59" i="9"/>
  <c r="D74" i="9"/>
  <c r="D59" i="9"/>
  <c r="L54" i="9"/>
  <c r="J69" i="9"/>
  <c r="L69" i="9"/>
  <c r="J54" i="9"/>
  <c r="V74" i="9"/>
  <c r="X54" i="9"/>
  <c r="F74" i="9"/>
  <c r="P59" i="9"/>
  <c r="X74" i="9"/>
  <c r="R69" i="9"/>
  <c r="L64" i="9"/>
  <c r="V49" i="9"/>
  <c r="T69" i="9"/>
  <c r="N64" i="9"/>
  <c r="Z64" i="9" s="1"/>
  <c r="H59" i="9"/>
  <c r="H74" i="9"/>
  <c r="Z54" i="9" l="1"/>
  <c r="Z49" i="9"/>
  <c r="Z59" i="9"/>
  <c r="Z69" i="9"/>
  <c r="Z74" i="9"/>
  <c r="D84" i="9" l="1"/>
</calcChain>
</file>

<file path=xl/sharedStrings.xml><?xml version="1.0" encoding="utf-8"?>
<sst xmlns="http://schemas.openxmlformats.org/spreadsheetml/2006/main" count="1010" uniqueCount="118">
  <si>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</si>
  <si>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</si>
  <si>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</si>
  <si>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</si>
  <si>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</si>
  <si>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</si>
  <si>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</si>
  <si>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</si>
  <si>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</si>
  <si>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</si>
  <si>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</si>
  <si>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</si>
  <si>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</si>
  <si>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</si>
  <si>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</si>
  <si>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</si>
  <si>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</si>
  <si>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</si>
  <si>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</si>
  <si>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</si>
  <si>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</si>
  <si>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</si>
  <si>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</si>
  <si>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</si>
  <si>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</si>
  <si>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</si>
  <si>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</si>
  <si>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</si>
  <si>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</si>
  <si>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</si>
  <si>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</si>
  <si>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</si>
  <si>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</si>
  <si>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</si>
  <si>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</si>
  <si>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</si>
  <si>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</si>
  <si>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</si>
  <si>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</si>
  <si>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</si>
  <si>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</si>
  <si>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</si>
  <si>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</si>
  <si>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</si>
  <si>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</si>
  <si>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</si>
  <si>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</si>
  <si>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</si>
  <si>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</si>
  <si>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</si>
  <si>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</si>
  <si>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</si>
  <si>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</si>
  <si>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</si>
  <si>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</si>
  <si>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</si>
  <si>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</si>
  <si>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</si>
  <si>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</si>
  <si>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</si>
  <si>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</si>
  <si>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</si>
  <si>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</si>
  <si>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</si>
  <si>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</si>
  <si>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</si>
  <si>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</si>
  <si>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</si>
  <si>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</si>
  <si>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</si>
  <si>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</si>
  <si>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</si>
  <si>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</si>
  <si>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</si>
  <si>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</si>
  <si>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</si>
  <si>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</si>
  <si>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</si>
  <si>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</si>
  <si>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</si>
  <si>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</si>
  <si>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</si>
  <si>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</si>
  <si>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</si>
  <si>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看護師</t>
    <rPh sb="0" eb="3">
      <t>カンゴシ</t>
    </rPh>
    <phoneticPr fontId="1"/>
  </si>
  <si>
    <t>G</t>
    <phoneticPr fontId="1"/>
  </si>
  <si>
    <t>H</t>
    <phoneticPr fontId="1"/>
  </si>
  <si>
    <t>I</t>
    <phoneticPr fontId="1"/>
  </si>
  <si>
    <t>従業者※1</t>
    <rPh sb="0" eb="3">
      <t>ジュウギョウシャ</t>
    </rPh>
    <phoneticPr fontId="1"/>
  </si>
  <si>
    <t>看護師等を除く従業者※1</t>
    <rPh sb="0" eb="3">
      <t>カンゴシ</t>
    </rPh>
    <rPh sb="3" eb="4">
      <t>トウ</t>
    </rPh>
    <rPh sb="5" eb="6">
      <t>ノゾ</t>
    </rPh>
    <rPh sb="7" eb="10">
      <t>ジュウギョウシャ</t>
    </rPh>
    <phoneticPr fontId="1"/>
  </si>
  <si>
    <t>④のうち常勤</t>
    <rPh sb="4" eb="6">
      <t>ジョウキン</t>
    </rPh>
    <phoneticPr fontId="1"/>
  </si>
  <si>
    <t>④のうち勤続年数7年以上</t>
    <rPh sb="4" eb="8">
      <t>キンゾクネンスウ</t>
    </rPh>
    <rPh sb="9" eb="10">
      <t>ネン</t>
    </rPh>
    <rPh sb="10" eb="12">
      <t>イジョウ</t>
    </rPh>
    <phoneticPr fontId="1"/>
  </si>
  <si>
    <t>④：従業者の総数</t>
    <rPh sb="2" eb="5">
      <t>ジュウギョウシャ</t>
    </rPh>
    <rPh sb="6" eb="8">
      <t>ソウスウ</t>
    </rPh>
    <phoneticPr fontId="1"/>
  </si>
  <si>
    <t>⑤：④のうち常勤の者の総数</t>
    <rPh sb="6" eb="8">
      <t>ジョウキン</t>
    </rPh>
    <rPh sb="9" eb="10">
      <t>モノ</t>
    </rPh>
    <rPh sb="11" eb="13">
      <t>ソウスウ</t>
    </rPh>
    <phoneticPr fontId="1"/>
  </si>
  <si>
    <t>⑥：④のうち勤続年数7年以上の者の総数</t>
    <rPh sb="6" eb="10">
      <t>キンゾクネンスウ</t>
    </rPh>
    <rPh sb="11" eb="12">
      <t>ネン</t>
    </rPh>
    <rPh sb="12" eb="14">
      <t>イジョウ</t>
    </rPh>
    <rPh sb="15" eb="16">
      <t>モノ</t>
    </rPh>
    <rPh sb="17" eb="19">
      <t>ソウスウ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</si>
  <si>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</si>
  <si>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</si>
  <si>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④に占める⑤の割合が60％以上</t>
    <rPh sb="2" eb="3">
      <t>シ</t>
    </rPh>
    <rPh sb="7" eb="9">
      <t>ワリアイ</t>
    </rPh>
    <rPh sb="13" eb="15">
      <t>イジョウ</t>
    </rPh>
    <phoneticPr fontId="1"/>
  </si>
  <si>
    <t>④に占める⑥の割合が30％以上</t>
    <rPh sb="2" eb="3">
      <t>シ</t>
    </rPh>
    <rPh sb="7" eb="9">
      <t>ワリアイ</t>
    </rPh>
    <rPh sb="13" eb="15">
      <t>イジョウ</t>
    </rPh>
    <phoneticPr fontId="1"/>
  </si>
  <si>
    <t>介護支援専門員等</t>
    <rPh sb="0" eb="4">
      <t>カイゴシエン</t>
    </rPh>
    <rPh sb="4" eb="7">
      <t>センモンイン</t>
    </rPh>
    <rPh sb="7" eb="8">
      <t>トウ</t>
    </rPh>
    <phoneticPr fontId="1"/>
  </si>
  <si>
    <t>介護支援専門員</t>
    <rPh sb="0" eb="7">
      <t>カイゴシエンセンモンイン</t>
    </rPh>
    <phoneticPr fontId="1"/>
  </si>
  <si>
    <t>介護従業者</t>
    <rPh sb="0" eb="2">
      <t>カイゴ</t>
    </rPh>
    <rPh sb="2" eb="5">
      <t>ジュウギョウシャ</t>
    </rPh>
    <phoneticPr fontId="1"/>
  </si>
  <si>
    <t>准看護師</t>
    <rPh sb="0" eb="4">
      <t>ジュンカンゴシ</t>
    </rPh>
    <phoneticPr fontId="1"/>
  </si>
  <si>
    <t>A</t>
    <phoneticPr fontId="1"/>
  </si>
  <si>
    <t>B</t>
    <phoneticPr fontId="1"/>
  </si>
  <si>
    <t>C</t>
    <phoneticPr fontId="1"/>
  </si>
  <si>
    <t>D</t>
    <phoneticPr fontId="1"/>
  </si>
  <si>
    <t>E</t>
    <phoneticPr fontId="1"/>
  </si>
  <si>
    <t>F</t>
    <phoneticPr fontId="1"/>
  </si>
  <si>
    <t>サービス種別【看護小規模多機能型居宅介護】</t>
    <rPh sb="4" eb="6">
      <t>シュベツ</t>
    </rPh>
    <rPh sb="7" eb="9">
      <t>カンゴ</t>
    </rPh>
    <rPh sb="9" eb="20">
      <t>ショウキボタキノウガタキョタクカイゴ</t>
    </rPh>
    <phoneticPr fontId="1"/>
  </si>
  <si>
    <t>※１「従業者」とは、看護小規模多機能型居宅介護における看護小規模多機能型居宅介護従業者をいう。①については、保健師、看護師又は准看護師を除いて計算してください。</t>
    <rPh sb="10" eb="12">
      <t>カンゴ</t>
    </rPh>
    <rPh sb="12" eb="23">
      <t>ショウキボタキノウガタキョタクカイゴ</t>
    </rPh>
    <rPh sb="27" eb="29">
      <t>カンゴ</t>
    </rPh>
    <rPh sb="29" eb="32">
      <t>ショウキボ</t>
    </rPh>
    <rPh sb="32" eb="35">
      <t>タキノウ</t>
    </rPh>
    <rPh sb="35" eb="36">
      <t>ガタ</t>
    </rPh>
    <rPh sb="36" eb="38">
      <t>キョタク</t>
    </rPh>
    <rPh sb="38" eb="40">
      <t>カイゴ</t>
    </rPh>
    <rPh sb="54" eb="57">
      <t>ホケンシ</t>
    </rPh>
    <rPh sb="58" eb="61">
      <t>カンゴシ</t>
    </rPh>
    <rPh sb="61" eb="62">
      <t>マタ</t>
    </rPh>
    <rPh sb="63" eb="67">
      <t>ジュンカンゴシ</t>
    </rPh>
    <rPh sb="68" eb="69">
      <t>ノゾ</t>
    </rPh>
    <rPh sb="71" eb="73">
      <t>ケイサン</t>
    </rPh>
    <phoneticPr fontId="1"/>
  </si>
  <si>
    <t>①：従業者（保健師、看護師又は准看護師である者を除く）の総数</t>
    <rPh sb="2" eb="5">
      <t>ジュウギョウシャ</t>
    </rPh>
    <rPh sb="6" eb="9">
      <t>ホケンシ</t>
    </rPh>
    <rPh sb="10" eb="13">
      <t>カンゴシ</t>
    </rPh>
    <rPh sb="13" eb="14">
      <t>マタ</t>
    </rPh>
    <rPh sb="15" eb="19">
      <t>ジュンカンゴシ</t>
    </rPh>
    <rPh sb="22" eb="23">
      <t>モノ</t>
    </rPh>
    <rPh sb="24" eb="25">
      <t>ノゾ</t>
    </rPh>
    <rPh sb="28" eb="30">
      <t>ソウスウ</t>
    </rPh>
    <phoneticPr fontId="1"/>
  </si>
  <si>
    <t>常勤換算数の平均⑥</t>
    <rPh sb="0" eb="2">
      <t>ジョウキン</t>
    </rPh>
    <rPh sb="2" eb="4">
      <t>カンザン</t>
    </rPh>
    <rPh sb="4" eb="5">
      <t>スウ</t>
    </rPh>
    <rPh sb="5" eb="6">
      <t>ジョウスウ</t>
    </rPh>
    <rPh sb="6" eb="8">
      <t>ヘイキン</t>
    </rPh>
    <phoneticPr fontId="1"/>
  </si>
  <si>
    <t>※勤続年数とは、各月の前月の末日時点における勤続年数をいう。</t>
    <rPh sb="1" eb="3">
      <t>キンゾク</t>
    </rPh>
    <rPh sb="3" eb="5">
      <t>ネンスウ</t>
    </rPh>
    <rPh sb="8" eb="10">
      <t>カクツキ</t>
    </rPh>
    <rPh sb="11" eb="13">
      <t>ゼンゲツ</t>
    </rPh>
    <rPh sb="14" eb="16">
      <t>マツジツ</t>
    </rPh>
    <rPh sb="16" eb="18">
      <t>ジテン</t>
    </rPh>
    <rPh sb="22" eb="24">
      <t>キンゾク</t>
    </rPh>
    <rPh sb="24" eb="26">
      <t>ネンスウ</t>
    </rPh>
    <phoneticPr fontId="1"/>
  </si>
  <si>
    <t>※勤続年数とは、各月の前月の末日時点における勤続年数をいう。</t>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</si>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</sst>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7"/>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05">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9" fontId="0" fillId="0" borderId="0" xfId="0" applyNumberFormat="1" applyBorder="1" applyAlignment="1">
      <alignment horizontal="center" vertical="center"/>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Fill="1" applyBorder="1" applyAlignment="1">
      <alignment horizontal="left"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xf numFmtId="9" fontId="0" fillId="0" borderId="0" xfId="1" applyFont="1" applyFill="1" applyBorder="1" applyAlignment="1">
      <alignment horizontal="center" vertical="center"/>
    </xf>
    <xf numFmtId="9" fontId="0" fillId="0" borderId="0" xfId="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13606</xdr:colOff>
      <xdr:row>7</xdr:row>
      <xdr:rowOff>204108</xdr:rowOff>
    </xdr:from>
    <xdr:to>
      <xdr:col>24</xdr:col>
      <xdr:colOff>149679</xdr:colOff>
      <xdr:row>9</xdr:row>
      <xdr:rowOff>40822</xdr:rowOff>
    </xdr:to>
    <xdr:sp macro="" textlink="">
      <xdr:nvSpPr>
        <xdr:cNvPr id="2" name="角丸四角形 1"/>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56030</xdr:colOff>
      <xdr:row>0</xdr:row>
      <xdr:rowOff>67236</xdr:rowOff>
    </xdr:from>
    <xdr:to>
      <xdr:col>1</xdr:col>
      <xdr:colOff>200104</xdr:colOff>
      <xdr:row>2</xdr:row>
      <xdr:rowOff>32818</xdr:rowOff>
    </xdr:to>
    <xdr:sp macro="" textlink="">
      <xdr:nvSpPr>
        <xdr:cNvPr id="3" name="正方形/長方形 2"/>
        <xdr:cNvSpPr/>
      </xdr:nvSpPr>
      <xdr:spPr>
        <a:xfrm>
          <a:off x="56030" y="67236"/>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336177</xdr:colOff>
      <xdr:row>3</xdr:row>
      <xdr:rowOff>44823</xdr:rowOff>
    </xdr:from>
    <xdr:to>
      <xdr:col>21</xdr:col>
      <xdr:colOff>210510</xdr:colOff>
      <xdr:row>5</xdr:row>
      <xdr:rowOff>93649</xdr:rowOff>
    </xdr:to>
    <xdr:sp macro="" textlink="">
      <xdr:nvSpPr>
        <xdr:cNvPr id="4" name="四角形吹き出し 3"/>
        <xdr:cNvSpPr/>
      </xdr:nvSpPr>
      <xdr:spPr>
        <a:xfrm>
          <a:off x="3148853" y="829235"/>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25</xdr:col>
      <xdr:colOff>0</xdr:colOff>
      <xdr:row>6</xdr:row>
      <xdr:rowOff>201707</xdr:rowOff>
    </xdr:from>
    <xdr:to>
      <xdr:col>31</xdr:col>
      <xdr:colOff>46424</xdr:colOff>
      <xdr:row>20</xdr:row>
      <xdr:rowOff>226520</xdr:rowOff>
    </xdr:to>
    <xdr:sp macro="" textlink="">
      <xdr:nvSpPr>
        <xdr:cNvPr id="5" name="角丸四角形 4"/>
        <xdr:cNvSpPr/>
      </xdr:nvSpPr>
      <xdr:spPr>
        <a:xfrm>
          <a:off x="13659971" y="1490383"/>
          <a:ext cx="3755571" cy="361069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947698</xdr:colOff>
      <xdr:row>20</xdr:row>
      <xdr:rowOff>228121</xdr:rowOff>
    </xdr:from>
    <xdr:to>
      <xdr:col>14</xdr:col>
      <xdr:colOff>349783</xdr:colOff>
      <xdr:row>24</xdr:row>
      <xdr:rowOff>95250</xdr:rowOff>
    </xdr:to>
    <xdr:sp macro="" textlink="">
      <xdr:nvSpPr>
        <xdr:cNvPr id="6" name="四角形吹き出し 5"/>
        <xdr:cNvSpPr/>
      </xdr:nvSpPr>
      <xdr:spPr>
        <a:xfrm>
          <a:off x="2743841" y="5126692"/>
          <a:ext cx="5797442" cy="901272"/>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19</xdr:col>
      <xdr:colOff>89647</xdr:colOff>
      <xdr:row>23</xdr:row>
      <xdr:rowOff>67234</xdr:rowOff>
    </xdr:from>
    <xdr:to>
      <xdr:col>29</xdr:col>
      <xdr:colOff>380999</xdr:colOff>
      <xdr:row>25</xdr:row>
      <xdr:rowOff>164087</xdr:rowOff>
    </xdr:to>
    <xdr:sp macro="" textlink="">
      <xdr:nvSpPr>
        <xdr:cNvPr id="7" name="四角形吹き出し 6"/>
        <xdr:cNvSpPr/>
      </xdr:nvSpPr>
      <xdr:spPr>
        <a:xfrm>
          <a:off x="10791265" y="5714999"/>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136071</xdr:colOff>
      <xdr:row>85</xdr:row>
      <xdr:rowOff>108857</xdr:rowOff>
    </xdr:from>
    <xdr:to>
      <xdr:col>17</xdr:col>
      <xdr:colOff>408213</xdr:colOff>
      <xdr:row>87</xdr:row>
      <xdr:rowOff>54429</xdr:rowOff>
    </xdr:to>
    <xdr:sp macro="" textlink="">
      <xdr:nvSpPr>
        <xdr:cNvPr id="9" name="四角形吹き出し 8"/>
        <xdr:cNvSpPr/>
      </xdr:nvSpPr>
      <xdr:spPr>
        <a:xfrm>
          <a:off x="4925785" y="2084614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8"/>
  <sheetViews>
    <sheetView zoomScale="70" zoomScaleNormal="70" workbookViewId="0">
      <selection activeCell="A3" sqref="A3"/>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1" width="8.25" customWidth="1"/>
  </cols>
  <sheetData>
    <row r="1" spans="1:31" ht="24" x14ac:dyDescent="0.4">
      <c r="A1" s="69" t="s">
        <v>17</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1" x14ac:dyDescent="0.4">
      <c r="A2" s="70" t="s">
        <v>80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1" ht="19.5" x14ac:dyDescent="0.4">
      <c r="A3" s="60" t="s">
        <v>109</v>
      </c>
      <c r="R3" s="30"/>
      <c r="S3" s="30"/>
      <c r="T3" s="30"/>
      <c r="U3" s="30"/>
      <c r="V3" s="30"/>
      <c r="W3" s="30"/>
      <c r="X3" s="30"/>
      <c r="Y3" s="43"/>
      <c r="Z3" t="s">
        <v>71</v>
      </c>
    </row>
    <row r="4" spans="1:31" ht="4.5" customHeight="1" x14ac:dyDescent="0.4">
      <c r="R4" s="30"/>
      <c r="S4" s="30"/>
      <c r="T4" s="30"/>
      <c r="U4" s="30"/>
      <c r="V4" s="30"/>
      <c r="W4" s="30"/>
      <c r="X4" s="30"/>
      <c r="Y4" s="30"/>
    </row>
    <row r="5" spans="1:31" x14ac:dyDescent="0.4">
      <c r="A5" t="s">
        <v>65</v>
      </c>
      <c r="V5" s="1"/>
      <c r="W5" s="19"/>
    </row>
    <row r="6" spans="1:31" ht="16.5" customHeight="1" x14ac:dyDescent="0.4">
      <c r="Z6" s="42" t="s">
        <v>63</v>
      </c>
    </row>
    <row r="7" spans="1:31" x14ac:dyDescent="0.4">
      <c r="A7" s="71" t="s">
        <v>64</v>
      </c>
      <c r="B7" s="71"/>
      <c r="C7" s="72"/>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row>
    <row r="8" spans="1:31" ht="20.25" customHeight="1" x14ac:dyDescent="0.4">
      <c r="A8" s="73" t="s">
        <v>0</v>
      </c>
      <c r="B8" s="75" t="s">
        <v>1</v>
      </c>
      <c r="C8" s="77"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79" t="s">
        <v>89</v>
      </c>
      <c r="AA8" s="81" t="s">
        <v>81</v>
      </c>
      <c r="AB8" s="82" t="s">
        <v>82</v>
      </c>
      <c r="AC8" s="81" t="s">
        <v>88</v>
      </c>
      <c r="AD8" s="83" t="s">
        <v>90</v>
      </c>
      <c r="AE8" s="86" t="s">
        <v>91</v>
      </c>
    </row>
    <row r="9" spans="1:31" ht="20.25" customHeight="1" x14ac:dyDescent="0.4">
      <c r="A9" s="74"/>
      <c r="B9" s="76"/>
      <c r="C9" s="78"/>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80"/>
      <c r="AA9" s="81"/>
      <c r="AB9" s="82"/>
      <c r="AC9" s="81"/>
      <c r="AD9" s="84"/>
      <c r="AE9" s="87"/>
    </row>
    <row r="10" spans="1:31" ht="20.25" customHeight="1" x14ac:dyDescent="0.4">
      <c r="A10" s="44" t="s">
        <v>99</v>
      </c>
      <c r="B10" s="45" t="s">
        <v>100</v>
      </c>
      <c r="C10" s="34" t="s">
        <v>103</v>
      </c>
      <c r="D10" s="32">
        <v>171</v>
      </c>
      <c r="E10" s="33" t="str">
        <f t="shared" ref="E10:E34" si="0">IF(D10&gt;=(D$9),"常勤","非常勤")</f>
        <v>常勤</v>
      </c>
      <c r="F10" s="34">
        <v>177</v>
      </c>
      <c r="G10" s="31" t="str">
        <f t="shared" ref="G10:G34" si="1">IF(F10&gt;=(F$9),"常勤","非常勤")</f>
        <v>常勤</v>
      </c>
      <c r="H10" s="32">
        <v>171</v>
      </c>
      <c r="I10" s="33" t="str">
        <f t="shared" ref="I10:I34" si="2">IF(H10&gt;=(H$9),"常勤","非常勤")</f>
        <v>常勤</v>
      </c>
      <c r="J10" s="34">
        <v>177</v>
      </c>
      <c r="K10" s="31" t="str">
        <f t="shared" ref="K10:K34" si="3">IF(J10&gt;=(J$9),"常勤","非常勤")</f>
        <v>常勤</v>
      </c>
      <c r="L10" s="32">
        <v>177</v>
      </c>
      <c r="M10" s="33" t="str">
        <f t="shared" ref="M10:M34" si="4">IF(L10&gt;=(L$9),"常勤","非常勤")</f>
        <v>常勤</v>
      </c>
      <c r="N10" s="34">
        <v>171</v>
      </c>
      <c r="O10" s="31" t="str">
        <f t="shared" ref="O10:O34" si="5">IF(N10&gt;=(N$9),"常勤","非常勤")</f>
        <v>常勤</v>
      </c>
      <c r="P10" s="32">
        <v>177</v>
      </c>
      <c r="Q10" s="33" t="str">
        <f t="shared" ref="Q10:Q34" si="6">IF(P10&gt;=(P$9),"常勤","非常勤")</f>
        <v>常勤</v>
      </c>
      <c r="R10" s="34">
        <v>171</v>
      </c>
      <c r="S10" s="31" t="str">
        <f t="shared" ref="S10:S34" si="7">IF(R10&gt;=(R$9),"常勤","非常勤")</f>
        <v>常勤</v>
      </c>
      <c r="T10" s="32">
        <v>177</v>
      </c>
      <c r="U10" s="33" t="str">
        <f t="shared" ref="U10:U34" si="8">IF(T10&gt;=(T$9),"常勤","非常勤")</f>
        <v>常勤</v>
      </c>
      <c r="V10" s="34">
        <v>177</v>
      </c>
      <c r="W10" s="31" t="str">
        <f t="shared" ref="W10:W34" si="9">IF(V10&gt;=(V$9),"常勤","非常勤")</f>
        <v>常勤</v>
      </c>
      <c r="X10" s="32">
        <v>166</v>
      </c>
      <c r="Y10" s="33" t="str">
        <f t="shared" ref="Y10:Y34" si="10">IF(X10&gt;=(X$9),"常勤","非常勤")</f>
        <v>常勤</v>
      </c>
      <c r="Z10" s="51" t="s">
        <v>45</v>
      </c>
      <c r="AA10" s="51"/>
      <c r="AB10" s="51"/>
      <c r="AC10" s="51"/>
      <c r="AD10" s="51"/>
      <c r="AE10" s="51"/>
    </row>
    <row r="11" spans="1:31" ht="20.25" customHeight="1" x14ac:dyDescent="0.4">
      <c r="A11" s="46" t="s">
        <v>101</v>
      </c>
      <c r="B11" s="47" t="s">
        <v>84</v>
      </c>
      <c r="C11" s="6" t="s">
        <v>104</v>
      </c>
      <c r="D11" s="12">
        <v>171</v>
      </c>
      <c r="E11" s="4" t="str">
        <f t="shared" si="0"/>
        <v>常勤</v>
      </c>
      <c r="F11" s="6">
        <v>177</v>
      </c>
      <c r="G11" s="3" t="str">
        <f t="shared" si="1"/>
        <v>常勤</v>
      </c>
      <c r="H11" s="12">
        <v>171</v>
      </c>
      <c r="I11" s="4" t="str">
        <f t="shared" si="2"/>
        <v>常勤</v>
      </c>
      <c r="J11" s="6">
        <v>176</v>
      </c>
      <c r="K11" s="3" t="str">
        <f t="shared" si="3"/>
        <v>非常勤</v>
      </c>
      <c r="L11" s="12">
        <v>176</v>
      </c>
      <c r="M11" s="4" t="str">
        <f t="shared" si="4"/>
        <v>非常勤</v>
      </c>
      <c r="N11" s="6">
        <v>171</v>
      </c>
      <c r="O11" s="3" t="str">
        <f t="shared" si="5"/>
        <v>常勤</v>
      </c>
      <c r="P11" s="12">
        <v>177</v>
      </c>
      <c r="Q11" s="4" t="str">
        <f t="shared" si="6"/>
        <v>常勤</v>
      </c>
      <c r="R11" s="6">
        <v>171</v>
      </c>
      <c r="S11" s="3" t="str">
        <f t="shared" si="7"/>
        <v>常勤</v>
      </c>
      <c r="T11" s="12">
        <v>177</v>
      </c>
      <c r="U11" s="4" t="str">
        <f t="shared" si="8"/>
        <v>常勤</v>
      </c>
      <c r="V11" s="6">
        <v>176</v>
      </c>
      <c r="W11" s="3" t="str">
        <f t="shared" si="9"/>
        <v>非常勤</v>
      </c>
      <c r="X11" s="12">
        <v>166</v>
      </c>
      <c r="Y11" s="4" t="str">
        <f t="shared" si="10"/>
        <v>常勤</v>
      </c>
      <c r="Z11" s="52"/>
      <c r="AA11" s="52"/>
      <c r="AB11" s="52"/>
      <c r="AC11" s="52"/>
      <c r="AD11" s="52"/>
      <c r="AE11" s="52"/>
    </row>
    <row r="12" spans="1:31" ht="20.25" customHeight="1" x14ac:dyDescent="0.4">
      <c r="A12" s="46" t="s">
        <v>101</v>
      </c>
      <c r="B12" s="49" t="s">
        <v>102</v>
      </c>
      <c r="C12" s="18" t="s">
        <v>105</v>
      </c>
      <c r="D12" s="17">
        <v>132</v>
      </c>
      <c r="E12" s="4" t="str">
        <f t="shared" si="0"/>
        <v>非常勤</v>
      </c>
      <c r="F12" s="18">
        <v>133</v>
      </c>
      <c r="G12" s="3" t="str">
        <f t="shared" si="1"/>
        <v>非常勤</v>
      </c>
      <c r="H12" s="17">
        <v>145</v>
      </c>
      <c r="I12" s="4" t="str">
        <f t="shared" si="2"/>
        <v>非常勤</v>
      </c>
      <c r="J12" s="18">
        <v>130</v>
      </c>
      <c r="K12" s="3" t="str">
        <f t="shared" si="3"/>
        <v>非常勤</v>
      </c>
      <c r="L12" s="17">
        <v>144</v>
      </c>
      <c r="M12" s="4" t="str">
        <f t="shared" si="4"/>
        <v>非常勤</v>
      </c>
      <c r="N12" s="18">
        <v>133</v>
      </c>
      <c r="O12" s="3" t="str">
        <f t="shared" si="5"/>
        <v>非常勤</v>
      </c>
      <c r="P12" s="17">
        <v>145</v>
      </c>
      <c r="Q12" s="4" t="str">
        <f t="shared" si="6"/>
        <v>非常勤</v>
      </c>
      <c r="R12" s="18">
        <v>136</v>
      </c>
      <c r="S12" s="3" t="str">
        <f t="shared" si="7"/>
        <v>非常勤</v>
      </c>
      <c r="T12" s="17">
        <v>140</v>
      </c>
      <c r="U12" s="4" t="str">
        <f t="shared" si="8"/>
        <v>非常勤</v>
      </c>
      <c r="V12" s="18">
        <v>144</v>
      </c>
      <c r="W12" s="3" t="str">
        <f t="shared" si="9"/>
        <v>非常勤</v>
      </c>
      <c r="X12" s="17">
        <v>130</v>
      </c>
      <c r="Y12" s="4" t="str">
        <f t="shared" si="10"/>
        <v>非常勤</v>
      </c>
      <c r="Z12" s="52"/>
      <c r="AA12" s="52"/>
      <c r="AB12" s="52"/>
      <c r="AC12" s="52"/>
      <c r="AD12" s="52"/>
      <c r="AE12" s="52"/>
    </row>
    <row r="13" spans="1:31" ht="20.25" customHeight="1" x14ac:dyDescent="0.4">
      <c r="A13" s="46" t="s">
        <v>101</v>
      </c>
      <c r="B13" s="47" t="s">
        <v>14</v>
      </c>
      <c r="C13" s="6" t="s">
        <v>106</v>
      </c>
      <c r="D13" s="12">
        <v>171</v>
      </c>
      <c r="E13" s="4" t="str">
        <f t="shared" si="0"/>
        <v>常勤</v>
      </c>
      <c r="F13" s="6">
        <v>177</v>
      </c>
      <c r="G13" s="3" t="str">
        <f t="shared" si="1"/>
        <v>常勤</v>
      </c>
      <c r="H13" s="12">
        <v>171</v>
      </c>
      <c r="I13" s="4" t="str">
        <f t="shared" si="2"/>
        <v>常勤</v>
      </c>
      <c r="J13" s="6">
        <v>177</v>
      </c>
      <c r="K13" s="3" t="str">
        <f t="shared" si="3"/>
        <v>常勤</v>
      </c>
      <c r="L13" s="12">
        <v>177</v>
      </c>
      <c r="M13" s="4" t="str">
        <f t="shared" si="4"/>
        <v>常勤</v>
      </c>
      <c r="N13" s="6">
        <v>171</v>
      </c>
      <c r="O13" s="3" t="str">
        <f t="shared" si="5"/>
        <v>常勤</v>
      </c>
      <c r="P13" s="12">
        <v>177</v>
      </c>
      <c r="Q13" s="4" t="str">
        <f t="shared" si="6"/>
        <v>常勤</v>
      </c>
      <c r="R13" s="6">
        <v>171</v>
      </c>
      <c r="S13" s="3" t="str">
        <f t="shared" si="7"/>
        <v>常勤</v>
      </c>
      <c r="T13" s="12">
        <v>177</v>
      </c>
      <c r="U13" s="4" t="str">
        <f t="shared" si="8"/>
        <v>常勤</v>
      </c>
      <c r="V13" s="6">
        <v>177</v>
      </c>
      <c r="W13" s="3" t="str">
        <f t="shared" si="9"/>
        <v>常勤</v>
      </c>
      <c r="X13" s="12">
        <v>166</v>
      </c>
      <c r="Y13" s="4" t="str">
        <f t="shared" si="10"/>
        <v>常勤</v>
      </c>
      <c r="Z13" s="52" t="s">
        <v>45</v>
      </c>
      <c r="AA13" s="52" t="s">
        <v>45</v>
      </c>
      <c r="AB13" s="52"/>
      <c r="AC13" s="52"/>
      <c r="AD13" s="52"/>
      <c r="AE13" s="52"/>
    </row>
    <row r="14" spans="1:31" ht="20.25" customHeight="1" x14ac:dyDescent="0.4">
      <c r="A14" s="46" t="s">
        <v>101</v>
      </c>
      <c r="B14" s="47" t="s">
        <v>14</v>
      </c>
      <c r="C14" s="6" t="s">
        <v>107</v>
      </c>
      <c r="D14" s="12">
        <v>170</v>
      </c>
      <c r="E14" s="4" t="str">
        <f t="shared" si="0"/>
        <v>非常勤</v>
      </c>
      <c r="F14" s="6">
        <v>177</v>
      </c>
      <c r="G14" s="3" t="str">
        <f t="shared" si="1"/>
        <v>常勤</v>
      </c>
      <c r="H14" s="12">
        <v>171</v>
      </c>
      <c r="I14" s="4" t="str">
        <f t="shared" si="2"/>
        <v>常勤</v>
      </c>
      <c r="J14" s="6">
        <v>177</v>
      </c>
      <c r="K14" s="3" t="str">
        <f t="shared" si="3"/>
        <v>常勤</v>
      </c>
      <c r="L14" s="12">
        <v>177</v>
      </c>
      <c r="M14" s="4" t="str">
        <f t="shared" si="4"/>
        <v>常勤</v>
      </c>
      <c r="N14" s="6">
        <v>171</v>
      </c>
      <c r="O14" s="3" t="str">
        <f t="shared" si="5"/>
        <v>常勤</v>
      </c>
      <c r="P14" s="12">
        <v>177</v>
      </c>
      <c r="Q14" s="4" t="str">
        <f t="shared" si="6"/>
        <v>常勤</v>
      </c>
      <c r="R14" s="6">
        <v>171</v>
      </c>
      <c r="S14" s="3" t="str">
        <f t="shared" si="7"/>
        <v>常勤</v>
      </c>
      <c r="T14" s="12">
        <v>177</v>
      </c>
      <c r="U14" s="4" t="str">
        <f t="shared" si="8"/>
        <v>常勤</v>
      </c>
      <c r="V14" s="6">
        <v>177</v>
      </c>
      <c r="W14" s="3" t="str">
        <f t="shared" si="9"/>
        <v>常勤</v>
      </c>
      <c r="X14" s="12">
        <v>85</v>
      </c>
      <c r="Y14" s="4" t="str">
        <f t="shared" si="10"/>
        <v>非常勤</v>
      </c>
      <c r="Z14" s="52" t="s">
        <v>45</v>
      </c>
      <c r="AA14" s="52" t="s">
        <v>45</v>
      </c>
      <c r="AB14" s="52"/>
      <c r="AC14" s="52"/>
      <c r="AD14" s="52"/>
      <c r="AE14" s="52"/>
    </row>
    <row r="15" spans="1:31" ht="20.25" customHeight="1" x14ac:dyDescent="0.4">
      <c r="A15" s="46" t="s">
        <v>101</v>
      </c>
      <c r="B15" s="49" t="s">
        <v>14</v>
      </c>
      <c r="C15" s="18" t="s">
        <v>108</v>
      </c>
      <c r="D15" s="17">
        <v>130</v>
      </c>
      <c r="E15" s="4" t="str">
        <f t="shared" si="0"/>
        <v>非常勤</v>
      </c>
      <c r="F15" s="18">
        <v>124</v>
      </c>
      <c r="G15" s="3" t="str">
        <f t="shared" si="1"/>
        <v>非常勤</v>
      </c>
      <c r="H15" s="17">
        <v>123</v>
      </c>
      <c r="I15" s="4" t="str">
        <f t="shared" si="2"/>
        <v>非常勤</v>
      </c>
      <c r="J15" s="18">
        <v>132</v>
      </c>
      <c r="K15" s="3" t="str">
        <f t="shared" si="3"/>
        <v>非常勤</v>
      </c>
      <c r="L15" s="17">
        <v>133</v>
      </c>
      <c r="M15" s="4" t="str">
        <f t="shared" si="4"/>
        <v>非常勤</v>
      </c>
      <c r="N15" s="18">
        <v>123</v>
      </c>
      <c r="O15" s="3" t="str">
        <f t="shared" si="5"/>
        <v>非常勤</v>
      </c>
      <c r="P15" s="17">
        <v>133</v>
      </c>
      <c r="Q15" s="4" t="str">
        <f t="shared" si="6"/>
        <v>非常勤</v>
      </c>
      <c r="R15" s="18">
        <v>123</v>
      </c>
      <c r="S15" s="3" t="str">
        <f t="shared" si="7"/>
        <v>非常勤</v>
      </c>
      <c r="T15" s="17">
        <v>133</v>
      </c>
      <c r="U15" s="4" t="str">
        <f t="shared" si="8"/>
        <v>非常勤</v>
      </c>
      <c r="V15" s="18">
        <v>123</v>
      </c>
      <c r="W15" s="3" t="str">
        <f t="shared" si="9"/>
        <v>非常勤</v>
      </c>
      <c r="X15" s="17">
        <v>133</v>
      </c>
      <c r="Y15" s="4" t="str">
        <f t="shared" si="10"/>
        <v>非常勤</v>
      </c>
      <c r="Z15" s="52" t="s">
        <v>45</v>
      </c>
      <c r="AA15" s="52" t="s">
        <v>45</v>
      </c>
      <c r="AB15" s="52"/>
      <c r="AC15" s="52"/>
      <c r="AD15" s="52"/>
      <c r="AE15" s="52"/>
    </row>
    <row r="16" spans="1:31" ht="20.25" customHeight="1" x14ac:dyDescent="0.4">
      <c r="A16" s="46" t="s">
        <v>101</v>
      </c>
      <c r="B16" s="47"/>
      <c r="C16" s="6" t="s">
        <v>85</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52" t="s">
        <v>45</v>
      </c>
      <c r="AA16" s="52"/>
      <c r="AB16" s="52"/>
      <c r="AC16" s="52"/>
      <c r="AD16" s="52"/>
      <c r="AE16" s="52"/>
    </row>
    <row r="17" spans="1:31" ht="20.25" customHeight="1" x14ac:dyDescent="0.4">
      <c r="A17" s="46" t="s">
        <v>101</v>
      </c>
      <c r="B17" s="47"/>
      <c r="C17" s="6" t="s">
        <v>86</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52" t="s">
        <v>45</v>
      </c>
      <c r="AA17" s="52"/>
      <c r="AB17" s="52"/>
      <c r="AC17" s="52"/>
      <c r="AD17" s="52"/>
      <c r="AE17" s="52"/>
    </row>
    <row r="18" spans="1:31" ht="20.25" customHeight="1" x14ac:dyDescent="0.4">
      <c r="A18" s="46" t="s">
        <v>101</v>
      </c>
      <c r="B18" s="49"/>
      <c r="C18" s="18" t="s">
        <v>87</v>
      </c>
      <c r="D18" s="17">
        <v>80</v>
      </c>
      <c r="E18" s="4" t="str">
        <f t="shared" si="0"/>
        <v>非常勤</v>
      </c>
      <c r="F18" s="18">
        <v>90</v>
      </c>
      <c r="G18" s="3" t="str">
        <f t="shared" si="1"/>
        <v>非常勤</v>
      </c>
      <c r="H18" s="17">
        <v>82</v>
      </c>
      <c r="I18" s="4" t="str">
        <f t="shared" si="2"/>
        <v>非常勤</v>
      </c>
      <c r="J18" s="18">
        <v>91</v>
      </c>
      <c r="K18" s="3" t="str">
        <f t="shared" si="3"/>
        <v>非常勤</v>
      </c>
      <c r="L18" s="17">
        <v>92</v>
      </c>
      <c r="M18" s="4" t="str">
        <f t="shared" si="4"/>
        <v>非常勤</v>
      </c>
      <c r="N18" s="18">
        <v>90</v>
      </c>
      <c r="O18" s="3" t="str">
        <f t="shared" si="5"/>
        <v>非常勤</v>
      </c>
      <c r="P18" s="17">
        <v>85</v>
      </c>
      <c r="Q18" s="4" t="str">
        <f t="shared" si="6"/>
        <v>非常勤</v>
      </c>
      <c r="R18" s="18">
        <v>90</v>
      </c>
      <c r="S18" s="3" t="str">
        <f t="shared" si="7"/>
        <v>非常勤</v>
      </c>
      <c r="T18" s="17">
        <v>92</v>
      </c>
      <c r="U18" s="4" t="str">
        <f t="shared" si="8"/>
        <v>非常勤</v>
      </c>
      <c r="V18" s="18">
        <v>85</v>
      </c>
      <c r="W18" s="3" t="str">
        <f t="shared" si="9"/>
        <v>非常勤</v>
      </c>
      <c r="X18" s="17">
        <v>90</v>
      </c>
      <c r="Y18" s="4" t="str">
        <f t="shared" si="10"/>
        <v>非常勤</v>
      </c>
      <c r="Z18" s="52" t="s">
        <v>45</v>
      </c>
      <c r="AA18" s="52"/>
      <c r="AB18" s="52"/>
      <c r="AC18" s="52"/>
      <c r="AD18" s="52"/>
      <c r="AE18" s="52"/>
    </row>
    <row r="19" spans="1:31" ht="20.25" customHeight="1" x14ac:dyDescent="0.4">
      <c r="A19" s="46"/>
      <c r="B19" s="47"/>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52"/>
      <c r="AA19" s="52"/>
      <c r="AB19" s="52"/>
      <c r="AC19" s="52"/>
      <c r="AD19" s="52"/>
      <c r="AE19" s="52"/>
    </row>
    <row r="20" spans="1:31" ht="20.25" customHeight="1" x14ac:dyDescent="0.4">
      <c r="A20" s="46"/>
      <c r="B20" s="47"/>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52"/>
      <c r="AA20" s="52"/>
      <c r="AB20" s="52"/>
      <c r="AC20" s="52"/>
      <c r="AD20" s="52"/>
      <c r="AE20" s="52"/>
    </row>
    <row r="21" spans="1:31" ht="20.25" customHeight="1" x14ac:dyDescent="0.4">
      <c r="A21" s="46"/>
      <c r="B21" s="49"/>
      <c r="C21" s="18"/>
      <c r="D21" s="17"/>
      <c r="E21" s="4" t="str">
        <f t="shared" si="0"/>
        <v>非常勤</v>
      </c>
      <c r="F21" s="18"/>
      <c r="G21" s="3" t="str">
        <f t="shared" si="1"/>
        <v>非常勤</v>
      </c>
      <c r="H21" s="17"/>
      <c r="I21" s="4" t="str">
        <f t="shared" si="2"/>
        <v>非常勤</v>
      </c>
      <c r="J21" s="18"/>
      <c r="K21" s="3" t="str">
        <f t="shared" si="3"/>
        <v>非常勤</v>
      </c>
      <c r="L21" s="17"/>
      <c r="M21" s="4" t="str">
        <f t="shared" si="4"/>
        <v>非常勤</v>
      </c>
      <c r="N21" s="18"/>
      <c r="O21" s="3" t="str">
        <f t="shared" si="5"/>
        <v>非常勤</v>
      </c>
      <c r="P21" s="17"/>
      <c r="Q21" s="4" t="str">
        <f t="shared" si="6"/>
        <v>非常勤</v>
      </c>
      <c r="R21" s="18"/>
      <c r="S21" s="3" t="str">
        <f t="shared" si="7"/>
        <v>非常勤</v>
      </c>
      <c r="T21" s="17"/>
      <c r="U21" s="4" t="str">
        <f t="shared" si="8"/>
        <v>非常勤</v>
      </c>
      <c r="V21" s="18"/>
      <c r="W21" s="3" t="str">
        <f t="shared" si="9"/>
        <v>非常勤</v>
      </c>
      <c r="X21" s="17"/>
      <c r="Y21" s="4" t="str">
        <f t="shared" si="10"/>
        <v>非常勤</v>
      </c>
      <c r="Z21" s="52"/>
      <c r="AA21" s="52"/>
      <c r="AB21" s="52"/>
      <c r="AC21" s="52"/>
      <c r="AD21" s="52"/>
      <c r="AE21" s="52"/>
    </row>
    <row r="22" spans="1:31" ht="20.25" customHeight="1" x14ac:dyDescent="0.4">
      <c r="A22" s="46"/>
      <c r="B22" s="47"/>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52"/>
      <c r="AA22" s="52"/>
      <c r="AB22" s="52"/>
      <c r="AC22" s="52"/>
      <c r="AD22" s="52"/>
      <c r="AE22" s="52"/>
    </row>
    <row r="23" spans="1:31" ht="20.25" customHeight="1" x14ac:dyDescent="0.4">
      <c r="A23" s="46"/>
      <c r="B23" s="47"/>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52"/>
      <c r="AA23" s="52"/>
      <c r="AB23" s="52"/>
      <c r="AC23" s="52"/>
      <c r="AD23" s="52"/>
      <c r="AE23" s="52"/>
    </row>
    <row r="24" spans="1:31" ht="20.25" customHeight="1" x14ac:dyDescent="0.4">
      <c r="A24" s="48"/>
      <c r="B24" s="49"/>
      <c r="C24" s="18"/>
      <c r="D24" s="17"/>
      <c r="E24" s="4" t="str">
        <f t="shared" si="0"/>
        <v>非常勤</v>
      </c>
      <c r="F24" s="18"/>
      <c r="G24" s="3" t="str">
        <f t="shared" si="1"/>
        <v>非常勤</v>
      </c>
      <c r="H24" s="17"/>
      <c r="I24" s="4" t="str">
        <f t="shared" si="2"/>
        <v>非常勤</v>
      </c>
      <c r="J24" s="18"/>
      <c r="K24" s="3" t="str">
        <f t="shared" si="3"/>
        <v>非常勤</v>
      </c>
      <c r="L24" s="17"/>
      <c r="M24" s="4" t="str">
        <f t="shared" si="4"/>
        <v>非常勤</v>
      </c>
      <c r="N24" s="18"/>
      <c r="O24" s="3" t="str">
        <f t="shared" si="5"/>
        <v>非常勤</v>
      </c>
      <c r="P24" s="17"/>
      <c r="Q24" s="4" t="str">
        <f t="shared" si="6"/>
        <v>非常勤</v>
      </c>
      <c r="R24" s="18"/>
      <c r="S24" s="3" t="str">
        <f t="shared" si="7"/>
        <v>非常勤</v>
      </c>
      <c r="T24" s="17"/>
      <c r="U24" s="4" t="str">
        <f t="shared" si="8"/>
        <v>非常勤</v>
      </c>
      <c r="V24" s="18"/>
      <c r="W24" s="3" t="str">
        <f t="shared" si="9"/>
        <v>非常勤</v>
      </c>
      <c r="X24" s="17"/>
      <c r="Y24" s="4" t="str">
        <f t="shared" si="10"/>
        <v>非常勤</v>
      </c>
      <c r="Z24" s="52"/>
      <c r="AA24" s="52"/>
      <c r="AB24" s="52"/>
      <c r="AC24" s="52"/>
      <c r="AD24" s="52"/>
      <c r="AE24" s="52"/>
    </row>
    <row r="25" spans="1:31" ht="20.25" customHeight="1" x14ac:dyDescent="0.4">
      <c r="A25" s="46"/>
      <c r="B25" s="47"/>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52"/>
      <c r="AA25" s="52"/>
      <c r="AB25" s="52"/>
      <c r="AC25" s="52"/>
      <c r="AD25" s="52"/>
      <c r="AE25" s="52"/>
    </row>
    <row r="26" spans="1:31" ht="20.25" customHeight="1" x14ac:dyDescent="0.4">
      <c r="A26" s="46"/>
      <c r="B26" s="47"/>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52"/>
      <c r="AA26" s="52"/>
      <c r="AB26" s="52"/>
      <c r="AC26" s="52"/>
      <c r="AD26" s="52"/>
      <c r="AE26" s="52"/>
    </row>
    <row r="27" spans="1:31"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c r="AE27" s="52"/>
    </row>
    <row r="28" spans="1:31"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c r="AE28" s="52"/>
    </row>
    <row r="29" spans="1:31"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c r="AE29" s="52"/>
    </row>
    <row r="30" spans="1:31"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c r="AE30" s="52"/>
    </row>
    <row r="31" spans="1:31"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c r="AE31" s="52"/>
    </row>
    <row r="32" spans="1:31"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c r="AE32" s="52"/>
    </row>
    <row r="33" spans="1:31"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c r="AE33" s="52"/>
    </row>
    <row r="34" spans="1:31"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c r="AE34" s="52"/>
    </row>
    <row r="35" spans="1:31" ht="20.25" customHeight="1" x14ac:dyDescent="0.4">
      <c r="A35" s="48"/>
      <c r="B35" s="49"/>
      <c r="C35" s="18"/>
      <c r="D35" s="17"/>
      <c r="E35" s="4" t="str">
        <f>IF(D35&gt;=(D$9),"常勤","非常勤")</f>
        <v>非常勤</v>
      </c>
      <c r="F35" s="18"/>
      <c r="G35" s="3" t="str">
        <f>IF(F35&gt;=(F$9),"常勤","非常勤")</f>
        <v>非常勤</v>
      </c>
      <c r="H35" s="17"/>
      <c r="I35" s="4" t="str">
        <f>IF(H35&gt;=(H$9),"常勤","非常勤")</f>
        <v>非常勤</v>
      </c>
      <c r="J35" s="18"/>
      <c r="K35" s="3" t="str">
        <f>IF(J35&gt;=(J$9),"常勤","非常勤")</f>
        <v>非常勤</v>
      </c>
      <c r="L35" s="17"/>
      <c r="M35" s="4" t="str">
        <f>IF(L35&gt;=(L$9),"常勤","非常勤")</f>
        <v>非常勤</v>
      </c>
      <c r="N35" s="18"/>
      <c r="O35" s="3" t="str">
        <f>IF(N35&gt;=(N$9),"常勤","非常勤")</f>
        <v>非常勤</v>
      </c>
      <c r="P35" s="17"/>
      <c r="Q35" s="4" t="str">
        <f>IF(P35&gt;=(P$9),"常勤","非常勤")</f>
        <v>非常勤</v>
      </c>
      <c r="R35" s="18"/>
      <c r="S35" s="3" t="str">
        <f>IF(R35&gt;=(R$9),"常勤","非常勤")</f>
        <v>非常勤</v>
      </c>
      <c r="T35" s="17"/>
      <c r="U35" s="4" t="str">
        <f>IF(T35&gt;=(T$9),"常勤","非常勤")</f>
        <v>非常勤</v>
      </c>
      <c r="V35" s="18"/>
      <c r="W35" s="3" t="str">
        <f>IF(V35&gt;=(V$9),"常勤","非常勤")</f>
        <v>非常勤</v>
      </c>
      <c r="X35" s="17"/>
      <c r="Y35" s="4" t="str">
        <f>IF(X35&gt;=(X$9),"常勤","非常勤")</f>
        <v>非常勤</v>
      </c>
      <c r="Z35" s="52"/>
      <c r="AA35" s="52"/>
      <c r="AB35" s="52"/>
      <c r="AC35" s="52"/>
      <c r="AD35" s="52"/>
      <c r="AE35" s="52"/>
    </row>
    <row r="36" spans="1:31" ht="20.25" customHeight="1" x14ac:dyDescent="0.4">
      <c r="A36" s="46"/>
      <c r="B36" s="47"/>
      <c r="C36" s="6"/>
      <c r="D36" s="12"/>
      <c r="E36" s="4" t="str">
        <f>IF(D36&gt;=(D$9),"常勤","非常勤")</f>
        <v>非常勤</v>
      </c>
      <c r="F36" s="6"/>
      <c r="G36" s="3" t="str">
        <f>IF(F36&gt;=(F$9),"常勤","非常勤")</f>
        <v>非常勤</v>
      </c>
      <c r="H36" s="12"/>
      <c r="I36" s="4" t="str">
        <f>IF(H36&gt;=(H$9),"常勤","非常勤")</f>
        <v>非常勤</v>
      </c>
      <c r="J36" s="6"/>
      <c r="K36" s="3" t="str">
        <f>IF(J36&gt;=(J$9),"常勤","非常勤")</f>
        <v>非常勤</v>
      </c>
      <c r="L36" s="12"/>
      <c r="M36" s="4" t="str">
        <f>IF(L36&gt;=(L$9),"常勤","非常勤")</f>
        <v>非常勤</v>
      </c>
      <c r="N36" s="6"/>
      <c r="O36" s="3" t="str">
        <f>IF(N36&gt;=(N$9),"常勤","非常勤")</f>
        <v>非常勤</v>
      </c>
      <c r="P36" s="12"/>
      <c r="Q36" s="4" t="str">
        <f>IF(P36&gt;=(P$9),"常勤","非常勤")</f>
        <v>非常勤</v>
      </c>
      <c r="R36" s="6"/>
      <c r="S36" s="3" t="str">
        <f>IF(R36&gt;=(R$9),"常勤","非常勤")</f>
        <v>非常勤</v>
      </c>
      <c r="T36" s="12"/>
      <c r="U36" s="4" t="str">
        <f>IF(T36&gt;=(T$9),"常勤","非常勤")</f>
        <v>非常勤</v>
      </c>
      <c r="V36" s="6"/>
      <c r="W36" s="3" t="str">
        <f>IF(V36&gt;=(V$9),"常勤","非常勤")</f>
        <v>非常勤</v>
      </c>
      <c r="X36" s="12"/>
      <c r="Y36" s="4" t="str">
        <f>IF(X36&gt;=(X$9),"常勤","非常勤")</f>
        <v>非常勤</v>
      </c>
      <c r="Z36" s="52"/>
      <c r="AA36" s="52"/>
      <c r="AB36" s="52"/>
      <c r="AC36" s="52"/>
      <c r="AD36" s="52"/>
      <c r="AE36" s="52"/>
    </row>
    <row r="37" spans="1:31" ht="20.25" customHeight="1" x14ac:dyDescent="0.4">
      <c r="A37" s="46"/>
      <c r="B37" s="47"/>
      <c r="C37" s="6"/>
      <c r="D37" s="12"/>
      <c r="E37" s="4" t="str">
        <f>IF(D37&gt;=(D$9),"常勤","非常勤")</f>
        <v>非常勤</v>
      </c>
      <c r="F37" s="6"/>
      <c r="G37" s="3" t="str">
        <f>IF(F37&gt;=(F$9),"常勤","非常勤")</f>
        <v>非常勤</v>
      </c>
      <c r="H37" s="12"/>
      <c r="I37" s="4" t="str">
        <f>IF(H37&gt;=(H$9),"常勤","非常勤")</f>
        <v>非常勤</v>
      </c>
      <c r="J37" s="6"/>
      <c r="K37" s="3" t="str">
        <f>IF(J37&gt;=(J$9),"常勤","非常勤")</f>
        <v>非常勤</v>
      </c>
      <c r="L37" s="12"/>
      <c r="M37" s="4" t="str">
        <f>IF(L37&gt;=(L$9),"常勤","非常勤")</f>
        <v>非常勤</v>
      </c>
      <c r="N37" s="6"/>
      <c r="O37" s="3" t="str">
        <f>IF(N37&gt;=(N$9),"常勤","非常勤")</f>
        <v>非常勤</v>
      </c>
      <c r="P37" s="12"/>
      <c r="Q37" s="4" t="str">
        <f>IF(P37&gt;=(P$9),"常勤","非常勤")</f>
        <v>非常勤</v>
      </c>
      <c r="R37" s="6"/>
      <c r="S37" s="3" t="str">
        <f>IF(R37&gt;=(R$9),"常勤","非常勤")</f>
        <v>非常勤</v>
      </c>
      <c r="T37" s="12"/>
      <c r="U37" s="4" t="str">
        <f>IF(T37&gt;=(T$9),"常勤","非常勤")</f>
        <v>非常勤</v>
      </c>
      <c r="V37" s="6"/>
      <c r="W37" s="3" t="str">
        <f>IF(V37&gt;=(V$9),"常勤","非常勤")</f>
        <v>非常勤</v>
      </c>
      <c r="X37" s="12"/>
      <c r="Y37" s="4" t="str">
        <f>IF(X37&gt;=(X$9),"常勤","非常勤")</f>
        <v>非常勤</v>
      </c>
      <c r="Z37" s="52"/>
      <c r="AA37" s="52"/>
      <c r="AB37" s="52"/>
      <c r="AC37" s="52"/>
      <c r="AD37" s="52"/>
      <c r="AE37" s="52"/>
    </row>
    <row r="38" spans="1:31" ht="20.25" customHeight="1" x14ac:dyDescent="0.4">
      <c r="A38" s="48"/>
      <c r="B38" s="49"/>
      <c r="C38" s="18"/>
      <c r="D38" s="17"/>
      <c r="E38" s="4" t="str">
        <f>IF(D38&gt;=(D$9),"常勤","非常勤")</f>
        <v>非常勤</v>
      </c>
      <c r="F38" s="18"/>
      <c r="G38" s="3" t="str">
        <f>IF(F38&gt;=(F$9),"常勤","非常勤")</f>
        <v>非常勤</v>
      </c>
      <c r="H38" s="17"/>
      <c r="I38" s="4" t="str">
        <f>IF(H38&gt;=(H$9),"常勤","非常勤")</f>
        <v>非常勤</v>
      </c>
      <c r="J38" s="18"/>
      <c r="K38" s="3" t="str">
        <f>IF(J38&gt;=(J$9),"常勤","非常勤")</f>
        <v>非常勤</v>
      </c>
      <c r="L38" s="17"/>
      <c r="M38" s="4" t="str">
        <f>IF(L38&gt;=(L$9),"常勤","非常勤")</f>
        <v>非常勤</v>
      </c>
      <c r="N38" s="18"/>
      <c r="O38" s="3" t="str">
        <f>IF(N38&gt;=(N$9),"常勤","非常勤")</f>
        <v>非常勤</v>
      </c>
      <c r="P38" s="17"/>
      <c r="Q38" s="4" t="str">
        <f>IF(P38&gt;=(P$9),"常勤","非常勤")</f>
        <v>非常勤</v>
      </c>
      <c r="R38" s="18"/>
      <c r="S38" s="3" t="str">
        <f>IF(R38&gt;=(R$9),"常勤","非常勤")</f>
        <v>非常勤</v>
      </c>
      <c r="T38" s="17"/>
      <c r="U38" s="4" t="str">
        <f>IF(T38&gt;=(T$9),"常勤","非常勤")</f>
        <v>非常勤</v>
      </c>
      <c r="V38" s="18"/>
      <c r="W38" s="3" t="str">
        <f>IF(V38&gt;=(V$9),"常勤","非常勤")</f>
        <v>非常勤</v>
      </c>
      <c r="X38" s="17"/>
      <c r="Y38" s="4" t="str">
        <f>IF(X38&gt;=(X$9),"常勤","非常勤")</f>
        <v>非常勤</v>
      </c>
      <c r="Z38" s="52"/>
      <c r="AA38" s="52"/>
      <c r="AB38" s="52"/>
      <c r="AC38" s="52"/>
      <c r="AD38" s="52"/>
      <c r="AE38" s="52"/>
    </row>
    <row r="39" spans="1:31" ht="20.25" customHeight="1" x14ac:dyDescent="0.4">
      <c r="A39" s="57"/>
      <c r="B39" s="58"/>
      <c r="C39" s="59"/>
      <c r="D39" s="13"/>
      <c r="E39" s="10" t="str">
        <f>IF(D39&gt;=(D$9),"常勤","非常勤")</f>
        <v>非常勤</v>
      </c>
      <c r="F39" s="9"/>
      <c r="G39" s="10" t="str">
        <f>IF(F39&gt;=(F$9),"常勤","非常勤")</f>
        <v>非常勤</v>
      </c>
      <c r="H39" s="13"/>
      <c r="I39" s="10" t="str">
        <f>IF(H39&gt;=(H$9),"常勤","非常勤")</f>
        <v>非常勤</v>
      </c>
      <c r="J39" s="9"/>
      <c r="K39" s="10" t="str">
        <f>IF(J39&gt;=(J$9),"常勤","非常勤")</f>
        <v>非常勤</v>
      </c>
      <c r="L39" s="13"/>
      <c r="M39" s="10" t="str">
        <f>IF(L39&gt;=(L$9),"常勤","非常勤")</f>
        <v>非常勤</v>
      </c>
      <c r="N39" s="9"/>
      <c r="O39" s="10" t="str">
        <f>IF(N39&gt;=(N$9),"常勤","非常勤")</f>
        <v>非常勤</v>
      </c>
      <c r="P39" s="13"/>
      <c r="Q39" s="10" t="str">
        <f>IF(P39&gt;=(P$9),"常勤","非常勤")</f>
        <v>非常勤</v>
      </c>
      <c r="R39" s="9"/>
      <c r="S39" s="10" t="str">
        <f>IF(R39&gt;=(R$9),"常勤","非常勤")</f>
        <v>非常勤</v>
      </c>
      <c r="T39" s="13"/>
      <c r="U39" s="10" t="str">
        <f>IF(T39&gt;=(T$9),"常勤","非常勤")</f>
        <v>非常勤</v>
      </c>
      <c r="V39" s="9"/>
      <c r="W39" s="10" t="str">
        <f>IF(V39&gt;=(V$9),"常勤","非常勤")</f>
        <v>非常勤</v>
      </c>
      <c r="X39" s="13"/>
      <c r="Y39" s="10" t="str">
        <f>IF(X39&gt;=(X$9),"常勤","非常勤")</f>
        <v>非常勤</v>
      </c>
      <c r="Z39" s="53"/>
      <c r="AA39" s="53"/>
      <c r="AB39" s="53"/>
      <c r="AC39" s="53"/>
      <c r="AD39" s="53"/>
      <c r="AE39" s="53"/>
    </row>
    <row r="40" spans="1:31" ht="15.75" customHeight="1" x14ac:dyDescent="0.4">
      <c r="A40" s="88" t="s">
        <v>110</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row>
    <row r="41" spans="1:31" ht="15.75" customHeight="1" x14ac:dyDescent="0.4">
      <c r="A41" s="85" t="s">
        <v>114</v>
      </c>
      <c r="B41" s="85"/>
      <c r="C41" s="85"/>
      <c r="D41" s="85"/>
      <c r="E41" s="85"/>
      <c r="F41" s="85"/>
      <c r="G41" s="85"/>
      <c r="H41" s="85"/>
      <c r="I41" s="85"/>
      <c r="J41" s="85"/>
      <c r="K41" s="64"/>
      <c r="L41" s="64"/>
      <c r="M41" s="64"/>
      <c r="N41" s="64"/>
      <c r="O41" s="64"/>
      <c r="P41" s="64"/>
      <c r="Q41" s="64"/>
      <c r="R41" s="64"/>
      <c r="S41" s="64"/>
      <c r="T41" s="64"/>
      <c r="U41" s="64"/>
      <c r="V41" s="64"/>
      <c r="W41" s="64"/>
      <c r="X41" s="64"/>
      <c r="Y41" s="64"/>
      <c r="Z41" s="64"/>
      <c r="AA41" s="64"/>
      <c r="AB41" s="64"/>
      <c r="AC41" s="64"/>
      <c r="AD41" s="64"/>
    </row>
    <row r="42" spans="1:31" ht="30.75" customHeight="1" x14ac:dyDescent="0.4">
      <c r="A42" s="85" t="s">
        <v>77</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row>
    <row r="43" spans="1:31" ht="16.5" customHeight="1" x14ac:dyDescent="0.4">
      <c r="A43" s="85" t="s">
        <v>75</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row>
    <row r="44" spans="1:31" ht="48.75" customHeight="1" x14ac:dyDescent="0.4"/>
    <row r="45" spans="1:31" x14ac:dyDescent="0.4">
      <c r="A45" t="s">
        <v>50</v>
      </c>
    </row>
    <row r="46" spans="1:31" x14ac:dyDescent="0.4">
      <c r="A46" t="s">
        <v>111</v>
      </c>
    </row>
    <row r="47" spans="1:31" x14ac:dyDescent="0.4">
      <c r="A47" s="66" t="s">
        <v>46</v>
      </c>
      <c r="B47" s="67"/>
      <c r="C47" s="68"/>
      <c r="D47" s="14">
        <f>COUNTIFS(E10:E39,"常勤",$Z10:$Z39,"〇")</f>
        <v>2</v>
      </c>
      <c r="E47" s="11" t="s">
        <v>16</v>
      </c>
      <c r="F47" s="14">
        <f>COUNTIFS(G10:G39,"常勤",$Z10:$Z39,"〇")</f>
        <v>3</v>
      </c>
      <c r="G47" s="11" t="s">
        <v>16</v>
      </c>
      <c r="H47" s="14">
        <f>COUNTIFS(I10:I39,"常勤",$Z10:$Z39,"〇")</f>
        <v>3</v>
      </c>
      <c r="I47" s="11" t="s">
        <v>16</v>
      </c>
      <c r="J47" s="14">
        <f>COUNTIFS(K10:K39,"常勤",$Z10:$Z39,"〇")</f>
        <v>3</v>
      </c>
      <c r="K47" s="11" t="s">
        <v>16</v>
      </c>
      <c r="L47" s="14">
        <f>COUNTIFS(M10:M39,"常勤",$Z10:$Z39,"〇")</f>
        <v>3</v>
      </c>
      <c r="M47" s="11" t="s">
        <v>16</v>
      </c>
      <c r="N47" s="14">
        <f>COUNTIFS(O10:O39,"常勤",$Z10:$Z39,"〇")</f>
        <v>3</v>
      </c>
      <c r="O47" s="11" t="s">
        <v>16</v>
      </c>
      <c r="P47" s="14">
        <f>COUNTIFS(Q10:Q39,"常勤",$Z10:$Z39,"〇")</f>
        <v>3</v>
      </c>
      <c r="Q47" s="11" t="s">
        <v>16</v>
      </c>
      <c r="R47" s="14">
        <f>COUNTIFS(S10:S39,"常勤",$Z10:$Z39,"〇")</f>
        <v>3</v>
      </c>
      <c r="S47" s="11" t="s">
        <v>16</v>
      </c>
      <c r="T47" s="14">
        <f>COUNTIFS(U10:U39,"常勤",$Z10:$Z39,"〇")</f>
        <v>3</v>
      </c>
      <c r="U47" s="11" t="s">
        <v>16</v>
      </c>
      <c r="V47" s="14">
        <f>COUNTIFS(W10:W39,"常勤",$Z10:$Z39,"〇")</f>
        <v>3</v>
      </c>
      <c r="W47" s="11" t="s">
        <v>16</v>
      </c>
      <c r="X47" s="14">
        <f>COUNTIFS(Y10:Y39,"常勤",$Z10:$Z39,"〇")</f>
        <v>2</v>
      </c>
      <c r="Y47" s="11" t="s">
        <v>16</v>
      </c>
      <c r="Z47" s="15"/>
    </row>
    <row r="48" spans="1:31" ht="19.5" thickBot="1" x14ac:dyDescent="0.45">
      <c r="A48" s="91" t="s">
        <v>47</v>
      </c>
      <c r="B48" s="92"/>
      <c r="C48" s="93"/>
      <c r="D48" s="5">
        <f>ROUNDDOWN((SUMIFS(D10:D39,E10:E39,"非常勤",$Z10:$Z39,"〇"))/D$9,1)</f>
        <v>3.5</v>
      </c>
      <c r="E48" s="4" t="s">
        <v>16</v>
      </c>
      <c r="F48" s="5">
        <f>ROUNDDOWN((SUMIFS(F10:F39,G10:G39,"非常勤",$Z10:$Z39,"〇"))/F$9,1)</f>
        <v>2.5</v>
      </c>
      <c r="G48" s="4" t="s">
        <v>16</v>
      </c>
      <c r="H48" s="5">
        <f>ROUNDDOWN((SUMIFS(H10:H39,I10:I39,"非常勤",$Z10:$Z39,"〇"))/H$9,1)</f>
        <v>2.4</v>
      </c>
      <c r="I48" s="4" t="s">
        <v>16</v>
      </c>
      <c r="J48" s="5">
        <f>ROUNDDOWN((SUMIFS(J10:J39,K10:K39,"非常勤",$Z10:$Z39,"〇"))/J$9,1)</f>
        <v>2.5</v>
      </c>
      <c r="K48" s="4" t="s">
        <v>16</v>
      </c>
      <c r="L48" s="5">
        <f>ROUNDDOWN((SUMIFS(L10:L39,M10:M39,"非常勤",$Z10:$Z39,"〇"))/L$9,1)</f>
        <v>2.5</v>
      </c>
      <c r="M48" s="4" t="s">
        <v>16</v>
      </c>
      <c r="N48" s="5">
        <f>ROUNDDOWN((SUMIFS(N10:N39,O10:O39,"非常勤",$Z10:$Z39,"〇"))/N$9,1)</f>
        <v>2.5</v>
      </c>
      <c r="O48" s="4" t="s">
        <v>16</v>
      </c>
      <c r="P48" s="5">
        <f>ROUNDDOWN((SUMIFS(P10:P39,Q10:Q39,"非常勤",$Z10:$Z39,"〇"))/P$9,1)</f>
        <v>2.5</v>
      </c>
      <c r="Q48" s="4" t="s">
        <v>16</v>
      </c>
      <c r="R48" s="5">
        <f>ROUNDDOWN((SUMIFS(R10:R39,S10:S39,"非常勤",$Z10:$Z39,"〇"))/R$9,1)</f>
        <v>2.4</v>
      </c>
      <c r="S48" s="4" t="s">
        <v>16</v>
      </c>
      <c r="T48" s="5">
        <f>ROUNDDOWN((SUMIFS(T10:T39,U10:U39,"非常勤",$Z10:$Z39,"〇"))/T$9,1)</f>
        <v>2.5</v>
      </c>
      <c r="U48" s="4" t="s">
        <v>16</v>
      </c>
      <c r="V48" s="5">
        <f>ROUNDDOWN((SUMIFS(V10:V39,W10:W39,"非常勤",$Z10:$Z39,"〇"))/V$9,1)</f>
        <v>2.4</v>
      </c>
      <c r="W48" s="4" t="s">
        <v>16</v>
      </c>
      <c r="X48" s="5">
        <f>ROUNDDOWN((SUMIFS(X10:X39,Y10:Y39,"非常勤",$Z10:$Z39,"〇"))/X$9,1)</f>
        <v>3.1</v>
      </c>
      <c r="Y48" s="4" t="s">
        <v>16</v>
      </c>
      <c r="Z48" t="s">
        <v>66</v>
      </c>
    </row>
    <row r="49" spans="1:27" ht="19.5" thickBot="1" x14ac:dyDescent="0.45">
      <c r="A49" s="94" t="s">
        <v>48</v>
      </c>
      <c r="B49" s="95"/>
      <c r="C49" s="96"/>
      <c r="D49" s="7">
        <f>SUM(D47:D48)</f>
        <v>5.5</v>
      </c>
      <c r="E49" s="10" t="s">
        <v>16</v>
      </c>
      <c r="F49" s="7">
        <f>SUM(F47:F48)</f>
        <v>5.5</v>
      </c>
      <c r="G49" s="10" t="s">
        <v>16</v>
      </c>
      <c r="H49" s="7">
        <f>SUM(H47:H48)</f>
        <v>5.4</v>
      </c>
      <c r="I49" s="10" t="s">
        <v>16</v>
      </c>
      <c r="J49" s="7">
        <f>SUM(J47:J48)</f>
        <v>5.5</v>
      </c>
      <c r="K49" s="10" t="s">
        <v>16</v>
      </c>
      <c r="L49" s="7">
        <f>SUM(L47:L48)</f>
        <v>5.5</v>
      </c>
      <c r="M49" s="10" t="s">
        <v>16</v>
      </c>
      <c r="N49" s="7">
        <f>SUM(N47:N48)</f>
        <v>5.5</v>
      </c>
      <c r="O49" s="10" t="s">
        <v>16</v>
      </c>
      <c r="P49" s="7">
        <f>SUM(P47:P48)</f>
        <v>5.5</v>
      </c>
      <c r="Q49" s="10" t="s">
        <v>16</v>
      </c>
      <c r="R49" s="7">
        <f>SUM(R47:R48)</f>
        <v>5.4</v>
      </c>
      <c r="S49" s="10" t="s">
        <v>16</v>
      </c>
      <c r="T49" s="7">
        <f>SUM(T47:T48)</f>
        <v>5.5</v>
      </c>
      <c r="U49" s="10" t="s">
        <v>16</v>
      </c>
      <c r="V49" s="7">
        <f>SUM(V47:V48)</f>
        <v>5.4</v>
      </c>
      <c r="W49" s="10" t="s">
        <v>16</v>
      </c>
      <c r="X49" s="7">
        <f>SUM(X47:X48)</f>
        <v>5.0999999999999996</v>
      </c>
      <c r="Y49" s="8" t="s">
        <v>16</v>
      </c>
      <c r="Z49" s="97">
        <f>ROUNDDOWN(SUM(D49,F49,H49,J49,L49,N49,P49,R49,T49,V49,X49)/COUNTIF(D49:X49,"&gt;0"),1)</f>
        <v>5.4</v>
      </c>
      <c r="AA49" s="98"/>
    </row>
    <row r="50" spans="1:27" ht="10.5" customHeight="1" x14ac:dyDescent="0.4"/>
    <row r="51" spans="1:27" x14ac:dyDescent="0.4">
      <c r="A51" t="s">
        <v>51</v>
      </c>
    </row>
    <row r="52" spans="1:27" x14ac:dyDescent="0.4">
      <c r="A52" s="66" t="s">
        <v>46</v>
      </c>
      <c r="B52" s="67"/>
      <c r="C52" s="68"/>
      <c r="D52" s="14">
        <f>COUNTIFS(E10:E39,"常勤",$AA10:$AA39,"〇")</f>
        <v>1</v>
      </c>
      <c r="E52" s="11" t="s">
        <v>16</v>
      </c>
      <c r="F52" s="14">
        <f>COUNTIFS(G10:G39,"常勤",$AA10:$AA39,"〇")</f>
        <v>2</v>
      </c>
      <c r="G52" s="11" t="s">
        <v>16</v>
      </c>
      <c r="H52" s="14">
        <f>COUNTIFS(I10:I39,"常勤",$AA10:$AA39,"〇")</f>
        <v>2</v>
      </c>
      <c r="I52" s="11" t="s">
        <v>16</v>
      </c>
      <c r="J52" s="14">
        <f>COUNTIFS(K10:K39,"常勤",$AA10:$AA39,"〇")</f>
        <v>2</v>
      </c>
      <c r="K52" s="11" t="s">
        <v>16</v>
      </c>
      <c r="L52" s="14">
        <f>COUNTIFS(M10:M39,"常勤",$AA10:$AA39,"〇")</f>
        <v>2</v>
      </c>
      <c r="M52" s="11" t="s">
        <v>16</v>
      </c>
      <c r="N52" s="14">
        <f>COUNTIFS(O10:O39,"常勤",$AA10:$AA39,"〇")</f>
        <v>2</v>
      </c>
      <c r="O52" s="11" t="s">
        <v>16</v>
      </c>
      <c r="P52" s="14">
        <f>COUNTIFS(Q10:Q39,"常勤",$AA10:$AA39,"〇")</f>
        <v>2</v>
      </c>
      <c r="Q52" s="11" t="s">
        <v>16</v>
      </c>
      <c r="R52" s="14">
        <f>COUNTIFS(S10:S39,"常勤",$AA10:$AA39,"〇")</f>
        <v>2</v>
      </c>
      <c r="S52" s="11" t="s">
        <v>16</v>
      </c>
      <c r="T52" s="14">
        <f>COUNTIFS(U10:U39,"常勤",$AA10:$AA39,"〇")</f>
        <v>2</v>
      </c>
      <c r="U52" s="11" t="s">
        <v>16</v>
      </c>
      <c r="V52" s="14">
        <f>COUNTIFS(W10:W39,"常勤",$AA10:$AA39,"〇")</f>
        <v>2</v>
      </c>
      <c r="W52" s="11" t="s">
        <v>16</v>
      </c>
      <c r="X52" s="14">
        <f>COUNTIFS(Y10:Y39,"常勤",$AA10:$AA39,"〇")</f>
        <v>1</v>
      </c>
      <c r="Y52" s="11" t="s">
        <v>16</v>
      </c>
      <c r="Z52" s="15"/>
    </row>
    <row r="53" spans="1:27" ht="19.5" thickBot="1" x14ac:dyDescent="0.45">
      <c r="A53" s="91" t="s">
        <v>47</v>
      </c>
      <c r="B53" s="92"/>
      <c r="C53" s="93"/>
      <c r="D53" s="5">
        <f>ROUNDDOWN((SUMIFS(D10:D39,E10:E39,"非常勤",$AA10:$AA39,"〇"))/D$9,1)</f>
        <v>1.7</v>
      </c>
      <c r="E53" s="4" t="s">
        <v>16</v>
      </c>
      <c r="F53" s="5">
        <f>ROUNDDOWN((SUMIFS(F10:F39,G10:G39,"非常勤",$AA10:$AA39,"〇"))/F$9,1)</f>
        <v>0.7</v>
      </c>
      <c r="G53" s="4" t="s">
        <v>16</v>
      </c>
      <c r="H53" s="5">
        <f>ROUNDDOWN((SUMIFS(H10:H39,I10:I39,"非常勤",$AA10:$AA39,"〇"))/H$9,1)</f>
        <v>0.7</v>
      </c>
      <c r="I53" s="4" t="s">
        <v>16</v>
      </c>
      <c r="J53" s="5">
        <f>ROUNDDOWN((SUMIFS(J10:J39,K10:K39,"非常勤",$AA10:$AA39,"〇"))/J$9,1)</f>
        <v>0.7</v>
      </c>
      <c r="K53" s="4" t="s">
        <v>16</v>
      </c>
      <c r="L53" s="5">
        <f>ROUNDDOWN((SUMIFS(L10:L39,M10:M39,"非常勤",$AA10:$AA39,"〇"))/L$9,1)</f>
        <v>0.7</v>
      </c>
      <c r="M53" s="4" t="s">
        <v>16</v>
      </c>
      <c r="N53" s="5">
        <f>ROUNDDOWN((SUMIFS(N10:N39,O10:O39,"非常勤",$AA10:$AA39,"〇"))/N$9,1)</f>
        <v>0.7</v>
      </c>
      <c r="O53" s="4" t="s">
        <v>16</v>
      </c>
      <c r="P53" s="5">
        <f>ROUNDDOWN((SUMIFS(P10:P39,Q10:Q39,"非常勤",$AA10:$AA39,"〇"))/P$9,1)</f>
        <v>0.7</v>
      </c>
      <c r="Q53" s="4" t="s">
        <v>16</v>
      </c>
      <c r="R53" s="5">
        <f>ROUNDDOWN((SUMIFS(R10:R39,S10:S39,"非常勤",$AA10:$AA39,"〇"))/R$9,1)</f>
        <v>0.7</v>
      </c>
      <c r="S53" s="4" t="s">
        <v>16</v>
      </c>
      <c r="T53" s="5">
        <f>ROUNDDOWN((SUMIFS(T10:T39,U10:U39,"非常勤",$AA10:$AA39,"〇"))/T$9,1)</f>
        <v>0.7</v>
      </c>
      <c r="U53" s="4" t="s">
        <v>16</v>
      </c>
      <c r="V53" s="5">
        <f>ROUNDDOWN((SUMIFS(V10:V39,W10:W39,"非常勤",$AA10:$AA39,"〇"))/V$9,1)</f>
        <v>0.6</v>
      </c>
      <c r="W53" s="4" t="s">
        <v>16</v>
      </c>
      <c r="X53" s="5">
        <f>ROUNDDOWN((SUMIFS(X10:X39,Y10:Y39,"非常勤",$AA10:$AA39,"〇"))/X$9,1)</f>
        <v>1.3</v>
      </c>
      <c r="Y53" s="4" t="s">
        <v>16</v>
      </c>
      <c r="Z53" t="s">
        <v>67</v>
      </c>
    </row>
    <row r="54" spans="1:27" ht="19.5" thickBot="1" x14ac:dyDescent="0.45">
      <c r="A54" s="94" t="s">
        <v>48</v>
      </c>
      <c r="B54" s="95"/>
      <c r="C54" s="96"/>
      <c r="D54" s="7">
        <f>SUM(D52:D53)</f>
        <v>2.7</v>
      </c>
      <c r="E54" s="10" t="s">
        <v>16</v>
      </c>
      <c r="F54" s="7">
        <f>SUM(F52:F53)</f>
        <v>2.7</v>
      </c>
      <c r="G54" s="10" t="s">
        <v>16</v>
      </c>
      <c r="H54" s="7">
        <f>SUM(H52:H53)</f>
        <v>2.7</v>
      </c>
      <c r="I54" s="10" t="s">
        <v>16</v>
      </c>
      <c r="J54" s="7">
        <f>SUM(J52:J53)</f>
        <v>2.7</v>
      </c>
      <c r="K54" s="10" t="s">
        <v>16</v>
      </c>
      <c r="L54" s="7">
        <f>SUM(L52:L53)</f>
        <v>2.7</v>
      </c>
      <c r="M54" s="10" t="s">
        <v>16</v>
      </c>
      <c r="N54" s="7">
        <f>SUM(N52:N53)</f>
        <v>2.7</v>
      </c>
      <c r="O54" s="10" t="s">
        <v>16</v>
      </c>
      <c r="P54" s="7">
        <f>SUM(P52:P53)</f>
        <v>2.7</v>
      </c>
      <c r="Q54" s="10" t="s">
        <v>16</v>
      </c>
      <c r="R54" s="7">
        <f>SUM(R52:R53)</f>
        <v>2.7</v>
      </c>
      <c r="S54" s="10" t="s">
        <v>16</v>
      </c>
      <c r="T54" s="7">
        <f>SUM(T52:T53)</f>
        <v>2.7</v>
      </c>
      <c r="U54" s="10" t="s">
        <v>16</v>
      </c>
      <c r="V54" s="7">
        <f>SUM(V52:V53)</f>
        <v>2.6</v>
      </c>
      <c r="W54" s="10" t="s">
        <v>16</v>
      </c>
      <c r="X54" s="7">
        <f>SUM(X52:X53)</f>
        <v>2.2999999999999998</v>
      </c>
      <c r="Y54" s="8" t="s">
        <v>16</v>
      </c>
      <c r="Z54" s="97">
        <f>ROUNDDOWN(SUM(D54,F54,H54,J54,L54,N54,P54,R54,T54,V54,X54)/COUNTIF(D54:X54,"&gt;0"),1)</f>
        <v>2.6</v>
      </c>
      <c r="AA54" s="98"/>
    </row>
    <row r="55" spans="1:27" ht="10.5" customHeight="1" x14ac:dyDescent="0.4"/>
    <row r="56" spans="1:27" x14ac:dyDescent="0.4">
      <c r="A56" t="s">
        <v>52</v>
      </c>
    </row>
    <row r="57" spans="1:27" x14ac:dyDescent="0.4">
      <c r="A57" s="66" t="s">
        <v>46</v>
      </c>
      <c r="B57" s="67"/>
      <c r="C57" s="68"/>
      <c r="D57" s="14">
        <f>COUNTIFS(E10:E39,"常勤",$AB10:$AB39,"〇")</f>
        <v>0</v>
      </c>
      <c r="E57" s="11" t="s">
        <v>16</v>
      </c>
      <c r="F57" s="14">
        <f>COUNTIFS(G10:G39,"常勤",$AB10:$AB39,"〇")</f>
        <v>0</v>
      </c>
      <c r="G57" s="11" t="s">
        <v>16</v>
      </c>
      <c r="H57" s="14">
        <f>COUNTIFS(I10:I39,"常勤",$AB10:$AB39,"〇")</f>
        <v>0</v>
      </c>
      <c r="I57" s="11" t="s">
        <v>16</v>
      </c>
      <c r="J57" s="14">
        <f>COUNTIFS(K10:K39,"常勤",$AB10:$AB39,"〇")</f>
        <v>0</v>
      </c>
      <c r="K57" s="11" t="s">
        <v>16</v>
      </c>
      <c r="L57" s="14">
        <f>COUNTIFS(M10:M39,"常勤",$AB10:$AB39,"〇")</f>
        <v>0</v>
      </c>
      <c r="M57" s="11" t="s">
        <v>16</v>
      </c>
      <c r="N57" s="14">
        <f>COUNTIFS(O10:O39,"常勤",$AB10:$AB39,"〇")</f>
        <v>0</v>
      </c>
      <c r="O57" s="11" t="s">
        <v>16</v>
      </c>
      <c r="P57" s="14">
        <f>COUNTIFS(Q10:Q39,"常勤",$AB10:$AB39,"〇")</f>
        <v>0</v>
      </c>
      <c r="Q57" s="11" t="s">
        <v>16</v>
      </c>
      <c r="R57" s="14">
        <f>COUNTIFS(S10:S39,"常勤",$AB10:$AB39,"〇")</f>
        <v>0</v>
      </c>
      <c r="S57" s="11" t="s">
        <v>16</v>
      </c>
      <c r="T57" s="14">
        <f>COUNTIFS(U10:U39,"常勤",$AB10:$AB39,"〇")</f>
        <v>0</v>
      </c>
      <c r="U57" s="11" t="s">
        <v>16</v>
      </c>
      <c r="V57" s="14">
        <f>COUNTIFS(W10:W39,"常勤",$AB10:$AB39,"〇")</f>
        <v>0</v>
      </c>
      <c r="W57" s="11" t="s">
        <v>16</v>
      </c>
      <c r="X57" s="14">
        <f>COUNTIFS(Y10:Y39,"常勤",$AB10:$AB39,"〇")</f>
        <v>0</v>
      </c>
      <c r="Y57" s="11" t="s">
        <v>16</v>
      </c>
      <c r="Z57" s="15"/>
    </row>
    <row r="58" spans="1:27" ht="19.5" thickBot="1" x14ac:dyDescent="0.45">
      <c r="A58" s="91" t="s">
        <v>47</v>
      </c>
      <c r="B58" s="92"/>
      <c r="C58" s="93"/>
      <c r="D58" s="5">
        <f>ROUNDDOWN((SUMIFS(D10:D39,E10:E39,"非常勤",$AB10:$AB39,"〇"))/D$9,1)</f>
        <v>0</v>
      </c>
      <c r="E58" s="4" t="s">
        <v>16</v>
      </c>
      <c r="F58" s="5">
        <f>ROUNDDOWN((SUMIFS(F10:F39,G10:G39,"非常勤",$AB10:$AB39,"〇"))/F$9,1)</f>
        <v>0</v>
      </c>
      <c r="G58" s="4" t="s">
        <v>16</v>
      </c>
      <c r="H58" s="5">
        <f>ROUNDDOWN((SUMIFS(H10:H39,I10:I39,"非常勤",$AB10:$AB39,"〇"))/H$9,1)</f>
        <v>0</v>
      </c>
      <c r="I58" s="4" t="s">
        <v>16</v>
      </c>
      <c r="J58" s="5">
        <f>ROUNDDOWN((SUMIFS(J10:J39,K10:K39,"非常勤",$AB10:$AB39,"〇"))/J$9,1)</f>
        <v>0</v>
      </c>
      <c r="K58" s="4" t="s">
        <v>16</v>
      </c>
      <c r="L58" s="5">
        <f>ROUNDDOWN((SUMIFS(L10:L39,M10:M39,"非常勤",$AB10:$AB39,"〇"))/L$9,1)</f>
        <v>0</v>
      </c>
      <c r="M58" s="4" t="s">
        <v>16</v>
      </c>
      <c r="N58" s="5">
        <f>ROUNDDOWN((SUMIFS(N10:N39,O10:O39,"非常勤",$AB10:$AB39,"〇"))/N$9,1)</f>
        <v>0</v>
      </c>
      <c r="O58" s="4" t="s">
        <v>16</v>
      </c>
      <c r="P58" s="5">
        <f>ROUNDDOWN((SUMIFS(P10:P39,Q10:Q39,"非常勤",$AB10:$AB39,"〇"))/P$9,1)</f>
        <v>0</v>
      </c>
      <c r="Q58" s="4" t="s">
        <v>16</v>
      </c>
      <c r="R58" s="5">
        <f>ROUNDDOWN((SUMIFS(R10:R39,S10:S39,"非常勤",$AB10:$AB39,"〇"))/R$9,1)</f>
        <v>0</v>
      </c>
      <c r="S58" s="4" t="s">
        <v>16</v>
      </c>
      <c r="T58" s="5">
        <f>ROUNDDOWN((SUMIFS(T10:T39,U10:U39,"非常勤",$AB10:$AB39,"〇"))/T$9,1)</f>
        <v>0</v>
      </c>
      <c r="U58" s="4" t="s">
        <v>16</v>
      </c>
      <c r="V58" s="5">
        <f>ROUNDDOWN((SUMIFS(V10:V39,W10:W39,"非常勤",$AB10:$AB39,"〇"))/V$9,1)</f>
        <v>0</v>
      </c>
      <c r="W58" s="4" t="s">
        <v>16</v>
      </c>
      <c r="X58" s="5">
        <f>ROUNDDOWN((SUMIFS(X10:X39,Y10:Y39,"非常勤",$AB10:$AB39,"〇"))/X$9,1)</f>
        <v>0</v>
      </c>
      <c r="Y58" s="4" t="s">
        <v>16</v>
      </c>
      <c r="Z58" t="s">
        <v>68</v>
      </c>
    </row>
    <row r="59" spans="1:27" ht="19.5" thickBot="1" x14ac:dyDescent="0.45">
      <c r="A59" s="94" t="s">
        <v>48</v>
      </c>
      <c r="B59" s="95"/>
      <c r="C59" s="96"/>
      <c r="D59" s="7">
        <f>SUM(D57:D58)</f>
        <v>0</v>
      </c>
      <c r="E59" s="10" t="s">
        <v>16</v>
      </c>
      <c r="F59" s="7">
        <f>SUM(F57:F58)</f>
        <v>0</v>
      </c>
      <c r="G59" s="10" t="s">
        <v>16</v>
      </c>
      <c r="H59" s="7">
        <f>SUM(H57:H58)</f>
        <v>0</v>
      </c>
      <c r="I59" s="10" t="s">
        <v>16</v>
      </c>
      <c r="J59" s="7">
        <f>SUM(J57:J58)</f>
        <v>0</v>
      </c>
      <c r="K59" s="10" t="s">
        <v>16</v>
      </c>
      <c r="L59" s="7">
        <f>SUM(L57:L58)</f>
        <v>0</v>
      </c>
      <c r="M59" s="10" t="s">
        <v>16</v>
      </c>
      <c r="N59" s="7">
        <f>SUM(N57:N58)</f>
        <v>0</v>
      </c>
      <c r="O59" s="10" t="s">
        <v>16</v>
      </c>
      <c r="P59" s="7">
        <f>SUM(P57:P58)</f>
        <v>0</v>
      </c>
      <c r="Q59" s="10" t="s">
        <v>16</v>
      </c>
      <c r="R59" s="7">
        <f>SUM(R57:R58)</f>
        <v>0</v>
      </c>
      <c r="S59" s="10" t="s">
        <v>16</v>
      </c>
      <c r="T59" s="7">
        <f>SUM(T57:T58)</f>
        <v>0</v>
      </c>
      <c r="U59" s="10" t="s">
        <v>16</v>
      </c>
      <c r="V59" s="7">
        <f>SUM(V57:V58)</f>
        <v>0</v>
      </c>
      <c r="W59" s="10" t="s">
        <v>16</v>
      </c>
      <c r="X59" s="7">
        <f>SUM(X57:X58)</f>
        <v>0</v>
      </c>
      <c r="Y59" s="8" t="s">
        <v>16</v>
      </c>
      <c r="Z59" s="97" t="e">
        <f>ROUNDDOWN(SUM(D59,F59,H59,J59,L59,N59,P59,R59,T59,V59,X59)/COUNTIF(D59:X59,"&gt;0"),1)</f>
        <v>#DIV/0!</v>
      </c>
      <c r="AA59" s="98"/>
    </row>
    <row r="60" spans="1:27" ht="10.5" customHeight="1" x14ac:dyDescent="0.4"/>
    <row r="61" spans="1:27" x14ac:dyDescent="0.4">
      <c r="A61" t="s">
        <v>92</v>
      </c>
    </row>
    <row r="62" spans="1:27" x14ac:dyDescent="0.4">
      <c r="A62" s="66" t="s">
        <v>46</v>
      </c>
      <c r="B62" s="67"/>
      <c r="C62" s="68"/>
      <c r="D62" s="14">
        <f>COUNTIFS(E10:E39,"常勤",$AC10:$AC39,"〇")</f>
        <v>0</v>
      </c>
      <c r="E62" s="11" t="s">
        <v>16</v>
      </c>
      <c r="F62" s="14">
        <f>COUNTIFS(G10:G39,"常勤",$AC10:$AC39,"〇")</f>
        <v>0</v>
      </c>
      <c r="G62" s="11" t="s">
        <v>16</v>
      </c>
      <c r="H62" s="14">
        <f>COUNTIFS(I10:I39,"常勤",$AC10:$AC39,"〇")</f>
        <v>0</v>
      </c>
      <c r="I62" s="11" t="s">
        <v>16</v>
      </c>
      <c r="J62" s="14">
        <f>COUNTIFS(K10:K39,"常勤",$AC10:$AC39,"〇")</f>
        <v>0</v>
      </c>
      <c r="K62" s="11" t="s">
        <v>16</v>
      </c>
      <c r="L62" s="14">
        <f>COUNTIFS(M10:M39,"常勤",$AC10:$AC39,"〇")</f>
        <v>0</v>
      </c>
      <c r="M62" s="11" t="s">
        <v>16</v>
      </c>
      <c r="N62" s="14">
        <f>COUNTIFS(O10:O39,"常勤",$AC10:$AC39,"〇")</f>
        <v>0</v>
      </c>
      <c r="O62" s="11" t="s">
        <v>16</v>
      </c>
      <c r="P62" s="14">
        <f>COUNTIFS(Q10:Q39,"常勤",$AC10:$AC39,"〇")</f>
        <v>0</v>
      </c>
      <c r="Q62" s="11" t="s">
        <v>16</v>
      </c>
      <c r="R62" s="14">
        <f>COUNTIFS(S10:S39,"常勤",$AC10:$AC39,"〇")</f>
        <v>0</v>
      </c>
      <c r="S62" s="11" t="s">
        <v>16</v>
      </c>
      <c r="T62" s="14">
        <f>COUNTIFS(U10:U39,"常勤",$AC10:$AC39,"〇")</f>
        <v>0</v>
      </c>
      <c r="U62" s="11" t="s">
        <v>16</v>
      </c>
      <c r="V62" s="14">
        <f>COUNTIFS(W10:W39,"常勤",$AC10:$AC39,"〇")</f>
        <v>0</v>
      </c>
      <c r="W62" s="11" t="s">
        <v>16</v>
      </c>
      <c r="X62" s="14">
        <f>COUNTIFS(Y10:Y39,"常勤",$AC10:$AC39,"〇")</f>
        <v>0</v>
      </c>
      <c r="Y62" s="11" t="s">
        <v>16</v>
      </c>
      <c r="Z62" s="15"/>
    </row>
    <row r="63" spans="1:27" ht="19.5" thickBot="1" x14ac:dyDescent="0.45">
      <c r="A63" s="91" t="s">
        <v>47</v>
      </c>
      <c r="B63" s="92"/>
      <c r="C63" s="93"/>
      <c r="D63" s="5">
        <f>ROUNDDOWN((SUMIFS(D10:D39,E10:E39,"非常勤",$AC10:$AC39,"〇"))/D$9,1)</f>
        <v>0</v>
      </c>
      <c r="E63" s="4" t="s">
        <v>16</v>
      </c>
      <c r="F63" s="5">
        <f>ROUNDDOWN((SUMIFS(F10:F39,G10:G39,"非常勤",$AC10:$AC39,"〇"))/F$9,1)</f>
        <v>0</v>
      </c>
      <c r="G63" s="4" t="s">
        <v>16</v>
      </c>
      <c r="H63" s="5">
        <f>ROUNDDOWN((SUMIFS(H10:H39,I10:I39,"非常勤",$AC10:$AC39,"〇"))/H$9,1)</f>
        <v>0</v>
      </c>
      <c r="I63" s="4" t="s">
        <v>16</v>
      </c>
      <c r="J63" s="5">
        <f>ROUNDDOWN((SUMIFS(J10:J39,K10:K39,"非常勤",$AC10:$AC39,"〇"))/J$9,1)</f>
        <v>0</v>
      </c>
      <c r="K63" s="4" t="s">
        <v>16</v>
      </c>
      <c r="L63" s="5">
        <f>ROUNDDOWN((SUMIFS(L10:L39,M10:M39,"非常勤",$AC10:$AC39,"〇"))/L$9,1)</f>
        <v>0</v>
      </c>
      <c r="M63" s="4" t="s">
        <v>16</v>
      </c>
      <c r="N63" s="5">
        <f>ROUNDDOWN((SUMIFS(N10:N39,O10:O39,"非常勤",$AC10:$AC39,"〇"))/N$9,1)</f>
        <v>0</v>
      </c>
      <c r="O63" s="4" t="s">
        <v>16</v>
      </c>
      <c r="P63" s="5">
        <f>ROUNDDOWN((SUMIFS(P10:P39,Q10:Q39,"非常勤",$AC10:$AC39,"〇"))/P$9,1)</f>
        <v>0</v>
      </c>
      <c r="Q63" s="4" t="s">
        <v>16</v>
      </c>
      <c r="R63" s="5">
        <f>ROUNDDOWN((SUMIFS(R10:R39,S10:S39,"非常勤",$AC10:$AC39,"〇"))/R$9,1)</f>
        <v>0</v>
      </c>
      <c r="S63" s="4" t="s">
        <v>16</v>
      </c>
      <c r="T63" s="5">
        <f>ROUNDDOWN((SUMIFS(T10:T39,U10:U39,"非常勤",$AC10:$AC39,"〇"))/T$9,1)</f>
        <v>0</v>
      </c>
      <c r="U63" s="4" t="s">
        <v>16</v>
      </c>
      <c r="V63" s="5">
        <f>ROUNDDOWN((SUMIFS(V10:V39,W10:W39,"非常勤",$AC10:$AC39,"〇"))/V$9,1)</f>
        <v>0</v>
      </c>
      <c r="W63" s="4" t="s">
        <v>16</v>
      </c>
      <c r="X63" s="5">
        <f>ROUNDDOWN((SUMIFS(X10:X39,Y10:Y39,"非常勤",$AC10:$AC39,"〇"))/X$9,1)</f>
        <v>0</v>
      </c>
      <c r="Y63" s="4" t="s">
        <v>16</v>
      </c>
      <c r="Z63" t="s">
        <v>69</v>
      </c>
    </row>
    <row r="64" spans="1:27" ht="19.5" thickBot="1" x14ac:dyDescent="0.45">
      <c r="A64" s="94" t="s">
        <v>48</v>
      </c>
      <c r="B64" s="95"/>
      <c r="C64" s="96"/>
      <c r="D64" s="7">
        <f>SUM(D62:D63)</f>
        <v>0</v>
      </c>
      <c r="E64" s="10" t="s">
        <v>16</v>
      </c>
      <c r="F64" s="7">
        <f>SUM(F62:F63)</f>
        <v>0</v>
      </c>
      <c r="G64" s="10" t="s">
        <v>16</v>
      </c>
      <c r="H64" s="7">
        <f>SUM(H62:H63)</f>
        <v>0</v>
      </c>
      <c r="I64" s="10" t="s">
        <v>16</v>
      </c>
      <c r="J64" s="7">
        <f>SUM(J62:J63)</f>
        <v>0</v>
      </c>
      <c r="K64" s="10" t="s">
        <v>16</v>
      </c>
      <c r="L64" s="7">
        <f>SUM(L62:L63)</f>
        <v>0</v>
      </c>
      <c r="M64" s="10" t="s">
        <v>16</v>
      </c>
      <c r="N64" s="7">
        <f>SUM(N62:N63)</f>
        <v>0</v>
      </c>
      <c r="O64" s="10" t="s">
        <v>16</v>
      </c>
      <c r="P64" s="7">
        <f>SUM(P62:P63)</f>
        <v>0</v>
      </c>
      <c r="Q64" s="10" t="s">
        <v>16</v>
      </c>
      <c r="R64" s="7">
        <f>SUM(R62:R63)</f>
        <v>0</v>
      </c>
      <c r="S64" s="10" t="s">
        <v>16</v>
      </c>
      <c r="T64" s="7">
        <f>SUM(T62:T63)</f>
        <v>0</v>
      </c>
      <c r="U64" s="10" t="s">
        <v>16</v>
      </c>
      <c r="V64" s="7">
        <f>SUM(V62:V63)</f>
        <v>0</v>
      </c>
      <c r="W64" s="10" t="s">
        <v>16</v>
      </c>
      <c r="X64" s="7">
        <f>SUM(X62:X63)</f>
        <v>0</v>
      </c>
      <c r="Y64" s="8" t="s">
        <v>16</v>
      </c>
      <c r="Z64" s="97" t="e">
        <f>ROUNDDOWN(SUM(D64,F64,H64,J64,L64,N64,P64,R64,T64,V64,X64)/COUNTIF(D64:X64,"&gt;0"),1)</f>
        <v>#DIV/0!</v>
      </c>
      <c r="AA64" s="98"/>
    </row>
    <row r="65" spans="1:27" ht="10.5" customHeight="1" x14ac:dyDescent="0.4"/>
    <row r="66" spans="1:27" x14ac:dyDescent="0.4">
      <c r="A66" t="s">
        <v>93</v>
      </c>
    </row>
    <row r="67" spans="1:27" x14ac:dyDescent="0.4">
      <c r="A67" s="66" t="s">
        <v>46</v>
      </c>
      <c r="B67" s="67"/>
      <c r="C67" s="68"/>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c r="Z67" s="15"/>
    </row>
    <row r="68" spans="1:27" ht="19.5" thickBot="1" x14ac:dyDescent="0.45">
      <c r="A68" s="91" t="s">
        <v>47</v>
      </c>
      <c r="B68" s="92"/>
      <c r="C68" s="93"/>
      <c r="D68" s="5">
        <f>ROUNDDOWN((SUMIFS(D10:D39,E10:E39,"非常勤",$AD10:$AD39,"〇"))/D$9,1)</f>
        <v>0</v>
      </c>
      <c r="E68" s="4" t="s">
        <v>16</v>
      </c>
      <c r="F68" s="5">
        <f>ROUNDDOWN((SUMIFS(F10:F39,G10:G39,"非常勤",$AD10:$AD39,"〇"))/F$9,1)</f>
        <v>0</v>
      </c>
      <c r="G68" s="4" t="s">
        <v>16</v>
      </c>
      <c r="H68" s="5">
        <f>ROUNDDOWN((SUMIFS(H10:H39,I10:I39,"非常勤",$AD10:$AD39,"〇"))/H$9,1)</f>
        <v>0</v>
      </c>
      <c r="I68" s="4" t="s">
        <v>16</v>
      </c>
      <c r="J68" s="5">
        <f>ROUNDDOWN((SUMIFS(J10:J39,K10:K39,"非常勤",$AD10:$AD39,"〇"))/J$9,1)</f>
        <v>0</v>
      </c>
      <c r="K68" s="4" t="s">
        <v>16</v>
      </c>
      <c r="L68" s="5">
        <f>ROUNDDOWN((SUMIFS(L10:L39,M10:M39,"非常勤",$AD10:$AD39,"〇"))/L$9,1)</f>
        <v>0</v>
      </c>
      <c r="M68" s="4" t="s">
        <v>16</v>
      </c>
      <c r="N68" s="5">
        <f>ROUNDDOWN((SUMIFS(N10:N39,O10:O39,"非常勤",$AD10:$AD39,"〇"))/N$9,1)</f>
        <v>0</v>
      </c>
      <c r="O68" s="4" t="s">
        <v>16</v>
      </c>
      <c r="P68" s="5">
        <f>ROUNDDOWN((SUMIFS(P10:P39,Q10:Q39,"非常勤",$AD10:$AD39,"〇"))/P$9,1)</f>
        <v>0</v>
      </c>
      <c r="Q68" s="4" t="s">
        <v>16</v>
      </c>
      <c r="R68" s="5">
        <f>ROUNDDOWN((SUMIFS(R10:R39,S10:S39,"非常勤",$AD10:$AD39,"〇"))/R$9,1)</f>
        <v>0</v>
      </c>
      <c r="S68" s="4" t="s">
        <v>16</v>
      </c>
      <c r="T68" s="5">
        <f>ROUNDDOWN((SUMIFS(T10:T39,U10:U39,"非常勤",$AD10:$AD39,"〇"))/T$9,1)</f>
        <v>0</v>
      </c>
      <c r="U68" s="4" t="s">
        <v>16</v>
      </c>
      <c r="V68" s="5">
        <f>ROUNDDOWN((SUMIFS(V10:V39,W10:W39,"非常勤",$AD10:$AD39,"〇"))/V$9,1)</f>
        <v>0</v>
      </c>
      <c r="W68" s="4" t="s">
        <v>16</v>
      </c>
      <c r="X68" s="5">
        <f>ROUNDDOWN((SUMIFS(X10:X39,Y10:Y39,"非常勤",$AD10:$AD39,"〇"))/X$9,1)</f>
        <v>0</v>
      </c>
      <c r="Y68" s="4" t="s">
        <v>16</v>
      </c>
      <c r="Z68" t="s">
        <v>70</v>
      </c>
    </row>
    <row r="69" spans="1:27" ht="19.5" thickBot="1" x14ac:dyDescent="0.45">
      <c r="A69" s="94" t="s">
        <v>48</v>
      </c>
      <c r="B69" s="95"/>
      <c r="C69" s="96"/>
      <c r="D69" s="7">
        <f>SUM(D67:D68)</f>
        <v>0</v>
      </c>
      <c r="E69" s="10" t="s">
        <v>16</v>
      </c>
      <c r="F69" s="7">
        <f>SUM(F67:F68)</f>
        <v>0</v>
      </c>
      <c r="G69" s="10" t="s">
        <v>16</v>
      </c>
      <c r="H69" s="7">
        <f>SUM(H67:H68)</f>
        <v>0</v>
      </c>
      <c r="I69" s="10" t="s">
        <v>16</v>
      </c>
      <c r="J69" s="7">
        <f>SUM(J67:J68)</f>
        <v>0</v>
      </c>
      <c r="K69" s="10" t="s">
        <v>16</v>
      </c>
      <c r="L69" s="7">
        <f>SUM(L67:L68)</f>
        <v>0</v>
      </c>
      <c r="M69" s="10" t="s">
        <v>16</v>
      </c>
      <c r="N69" s="7">
        <f>SUM(N67:N68)</f>
        <v>0</v>
      </c>
      <c r="O69" s="10" t="s">
        <v>16</v>
      </c>
      <c r="P69" s="7">
        <f>SUM(P67:P68)</f>
        <v>0</v>
      </c>
      <c r="Q69" s="10" t="s">
        <v>16</v>
      </c>
      <c r="R69" s="7">
        <f>SUM(R67:R68)</f>
        <v>0</v>
      </c>
      <c r="S69" s="10" t="s">
        <v>16</v>
      </c>
      <c r="T69" s="7">
        <f>SUM(T67:T68)</f>
        <v>0</v>
      </c>
      <c r="U69" s="10" t="s">
        <v>16</v>
      </c>
      <c r="V69" s="7">
        <f>SUM(V67:V68)</f>
        <v>0</v>
      </c>
      <c r="W69" s="10" t="s">
        <v>16</v>
      </c>
      <c r="X69" s="7">
        <f>SUM(X67:X68)</f>
        <v>0</v>
      </c>
      <c r="Y69" s="8" t="s">
        <v>16</v>
      </c>
      <c r="Z69" s="97" t="e">
        <f>ROUNDDOWN(SUM(D69,F69,H69,J69,L69,N69,P69,R69,T69,V69,X69)/COUNTIF(D69:X69,"&gt;0"),1)</f>
        <v>#DIV/0!</v>
      </c>
      <c r="AA69" s="98"/>
    </row>
    <row r="70" spans="1:27" ht="10.5" customHeight="1" x14ac:dyDescent="0.4"/>
    <row r="71" spans="1:27" x14ac:dyDescent="0.4">
      <c r="A71" t="s">
        <v>94</v>
      </c>
    </row>
    <row r="72" spans="1:27" x14ac:dyDescent="0.4">
      <c r="A72" s="66" t="s">
        <v>46</v>
      </c>
      <c r="B72" s="67"/>
      <c r="C72" s="68"/>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c r="Z72" s="15"/>
    </row>
    <row r="73" spans="1:27" ht="19.5" thickBot="1" x14ac:dyDescent="0.45">
      <c r="A73" s="91" t="s">
        <v>47</v>
      </c>
      <c r="B73" s="92"/>
      <c r="C73" s="93"/>
      <c r="D73" s="5">
        <f>ROUNDDOWN((SUMIFS(D10:D39,E10:E39,"非常勤",$AE10:$AE39,"〇"))/D$9,1)</f>
        <v>0</v>
      </c>
      <c r="E73" s="4" t="s">
        <v>16</v>
      </c>
      <c r="F73" s="5">
        <f>ROUNDDOWN((SUMIFS(F10:F39,G10:G39,"非常勤",$AE10:$AE39,"〇"))/F$9,1)</f>
        <v>0</v>
      </c>
      <c r="G73" s="4" t="s">
        <v>16</v>
      </c>
      <c r="H73" s="5">
        <f>ROUNDDOWN((SUMIFS(H10:H39,I10:I39,"非常勤",$AE10:$AE39,"〇"))/H$9,1)</f>
        <v>0</v>
      </c>
      <c r="I73" s="4" t="s">
        <v>16</v>
      </c>
      <c r="J73" s="5">
        <f>ROUNDDOWN((SUMIFS(J10:J39,K10:K39,"非常勤",$AE10:$AE39,"〇"))/J$9,1)</f>
        <v>0</v>
      </c>
      <c r="K73" s="4" t="s">
        <v>16</v>
      </c>
      <c r="L73" s="5">
        <f>ROUNDDOWN((SUMIFS(L10:L39,M10:M39,"非常勤",$AE10:$AE39,"〇"))/L$9,1)</f>
        <v>0</v>
      </c>
      <c r="M73" s="4" t="s">
        <v>16</v>
      </c>
      <c r="N73" s="5">
        <f>ROUNDDOWN((SUMIFS(N10:N39,O10:O39,"非常勤",$AE10:$AE39,"〇"))/N$9,1)</f>
        <v>0</v>
      </c>
      <c r="O73" s="4" t="s">
        <v>16</v>
      </c>
      <c r="P73" s="5">
        <f>ROUNDDOWN((SUMIFS(P10:P39,Q10:Q39,"非常勤",$AE10:$AE39,"〇"))/P$9,1)</f>
        <v>0</v>
      </c>
      <c r="Q73" s="4" t="s">
        <v>16</v>
      </c>
      <c r="R73" s="5">
        <f>ROUNDDOWN((SUMIFS(R10:R39,S10:S39,"非常勤",$AE10:$AE39,"〇"))/R$9,1)</f>
        <v>0</v>
      </c>
      <c r="S73" s="4" t="s">
        <v>16</v>
      </c>
      <c r="T73" s="5">
        <f>ROUNDDOWN((SUMIFS(T10:T39,U10:U39,"非常勤",$AE10:$AE39,"〇"))/T$9,1)</f>
        <v>0</v>
      </c>
      <c r="U73" s="4" t="s">
        <v>16</v>
      </c>
      <c r="V73" s="5">
        <f>ROUNDDOWN((SUMIFS(V10:V39,W10:W39,"非常勤",$AE10:$AE39,"〇"))/V$9,1)</f>
        <v>0</v>
      </c>
      <c r="W73" s="4" t="s">
        <v>16</v>
      </c>
      <c r="X73" s="5">
        <f>ROUNDDOWN((SUMIFS(X10:X39,Y10:Y39,"非常勤",$AE10:$AE39,"〇"))/X$9,1)</f>
        <v>0</v>
      </c>
      <c r="Y73" s="4" t="s">
        <v>16</v>
      </c>
      <c r="Z73" t="s">
        <v>112</v>
      </c>
    </row>
    <row r="74" spans="1:27" ht="19.5" thickBot="1" x14ac:dyDescent="0.45">
      <c r="A74" s="94" t="s">
        <v>48</v>
      </c>
      <c r="B74" s="95"/>
      <c r="C74" s="96"/>
      <c r="D74" s="7">
        <f>SUM(D72:D73)</f>
        <v>0</v>
      </c>
      <c r="E74" s="10" t="s">
        <v>16</v>
      </c>
      <c r="F74" s="7">
        <f>SUM(F72:F73)</f>
        <v>0</v>
      </c>
      <c r="G74" s="10" t="s">
        <v>16</v>
      </c>
      <c r="H74" s="7">
        <f>SUM(H72:H73)</f>
        <v>0</v>
      </c>
      <c r="I74" s="10" t="s">
        <v>16</v>
      </c>
      <c r="J74" s="7">
        <f>SUM(J72:J73)</f>
        <v>0</v>
      </c>
      <c r="K74" s="10" t="s">
        <v>16</v>
      </c>
      <c r="L74" s="7">
        <f>SUM(L72:L73)</f>
        <v>0</v>
      </c>
      <c r="M74" s="10" t="s">
        <v>16</v>
      </c>
      <c r="N74" s="7">
        <f>SUM(N72:N73)</f>
        <v>0</v>
      </c>
      <c r="O74" s="10" t="s">
        <v>16</v>
      </c>
      <c r="P74" s="7">
        <f>SUM(P72:P73)</f>
        <v>0</v>
      </c>
      <c r="Q74" s="10" t="s">
        <v>16</v>
      </c>
      <c r="R74" s="7">
        <f>SUM(R72:R73)</f>
        <v>0</v>
      </c>
      <c r="S74" s="10" t="s">
        <v>16</v>
      </c>
      <c r="T74" s="7">
        <f>SUM(T72:T73)</f>
        <v>0</v>
      </c>
      <c r="U74" s="10" t="s">
        <v>16</v>
      </c>
      <c r="V74" s="7">
        <f>SUM(V72:V73)</f>
        <v>0</v>
      </c>
      <c r="W74" s="10" t="s">
        <v>16</v>
      </c>
      <c r="X74" s="7">
        <f>SUM(X72:X73)</f>
        <v>0</v>
      </c>
      <c r="Y74" s="8" t="s">
        <v>16</v>
      </c>
      <c r="Z74" s="97" t="e">
        <f>ROUNDDOWN(SUM(D74,F74,H74,J74,L74,N74,P74,R74,T74,V74,X74)/COUNTIF(D74:X74,"&gt;0"),1)</f>
        <v>#DIV/0!</v>
      </c>
      <c r="AA74" s="98"/>
    </row>
    <row r="75" spans="1:27" x14ac:dyDescent="0.4">
      <c r="A75" s="16"/>
      <c r="B75" s="16"/>
      <c r="C75" s="16"/>
      <c r="D75" s="27"/>
      <c r="E75" s="27"/>
      <c r="F75" s="27"/>
      <c r="G75" s="27"/>
      <c r="H75" s="27"/>
      <c r="I75" s="27"/>
      <c r="J75" s="27"/>
      <c r="K75" s="27"/>
      <c r="L75" s="27"/>
      <c r="M75" s="27"/>
      <c r="N75" s="27"/>
      <c r="O75" s="27"/>
      <c r="P75" s="27"/>
      <c r="Q75" s="27"/>
      <c r="R75" s="27"/>
      <c r="S75" s="27"/>
      <c r="T75" s="27"/>
      <c r="U75" s="27"/>
      <c r="V75" s="27"/>
      <c r="W75" s="27"/>
      <c r="X75" s="27"/>
      <c r="Y75" s="27"/>
      <c r="Z75" s="27"/>
    </row>
    <row r="76" spans="1:27" x14ac:dyDescent="0.4">
      <c r="A76" t="s">
        <v>76</v>
      </c>
    </row>
    <row r="77" spans="1:27" ht="19.5" thickBot="1" x14ac:dyDescent="0.45">
      <c r="A77" t="s">
        <v>53</v>
      </c>
      <c r="G77" s="55"/>
      <c r="H77" s="55"/>
      <c r="I77" s="55"/>
      <c r="S77" s="55"/>
      <c r="T77" s="55"/>
      <c r="U77" s="55"/>
    </row>
    <row r="78" spans="1:27" ht="19.5" thickBot="1" x14ac:dyDescent="0.45">
      <c r="A78" t="s">
        <v>95</v>
      </c>
      <c r="D78" s="101" t="str">
        <f>IF(H78="","",(Z54/Z49))</f>
        <v/>
      </c>
      <c r="E78" s="102"/>
      <c r="F78" s="16" t="s">
        <v>18</v>
      </c>
      <c r="G78" s="29">
        <v>0.7</v>
      </c>
      <c r="H78" s="54"/>
      <c r="K78" t="s">
        <v>54</v>
      </c>
      <c r="P78" s="99" t="str">
        <f>IF(T78="","",(Z59/Z49))</f>
        <v/>
      </c>
      <c r="Q78" s="100"/>
      <c r="R78" s="16" t="s">
        <v>18</v>
      </c>
      <c r="S78" s="29">
        <v>0.25</v>
      </c>
      <c r="T78" s="54"/>
    </row>
    <row r="79" spans="1:27" x14ac:dyDescent="0.4">
      <c r="F79" s="30"/>
    </row>
    <row r="80" spans="1:27" ht="19.5" thickBot="1" x14ac:dyDescent="0.45">
      <c r="A80" t="s">
        <v>55</v>
      </c>
    </row>
    <row r="81" spans="1:20" ht="19.5" thickBot="1" x14ac:dyDescent="0.45">
      <c r="A81" t="s">
        <v>96</v>
      </c>
      <c r="D81" s="99" t="str">
        <f>IF(H81="","",(Z54/Z49))</f>
        <v/>
      </c>
      <c r="E81" s="100"/>
      <c r="F81" s="16" t="s">
        <v>18</v>
      </c>
      <c r="G81" s="29">
        <v>0.5</v>
      </c>
      <c r="H81" s="54"/>
      <c r="K81" s="15"/>
      <c r="L81" s="15"/>
      <c r="M81" s="15"/>
      <c r="N81" s="15"/>
      <c r="O81" s="15"/>
      <c r="P81" s="103"/>
      <c r="Q81" s="103"/>
      <c r="R81" s="62"/>
      <c r="S81" s="63"/>
      <c r="T81" s="62"/>
    </row>
    <row r="83" spans="1:20" ht="19.5" thickBot="1" x14ac:dyDescent="0.45">
      <c r="A83" t="s">
        <v>56</v>
      </c>
    </row>
    <row r="84" spans="1:20" ht="19.5" thickBot="1" x14ac:dyDescent="0.45">
      <c r="A84" t="s">
        <v>57</v>
      </c>
      <c r="D84" s="99">
        <f>IF(H84="","",(Z54/Z49))</f>
        <v>0.48148148148148145</v>
      </c>
      <c r="E84" s="100"/>
      <c r="F84" s="16" t="s">
        <v>18</v>
      </c>
      <c r="G84" s="29">
        <v>0.4</v>
      </c>
      <c r="H84" s="54" t="s">
        <v>45</v>
      </c>
      <c r="P84" s="104"/>
      <c r="Q84" s="104"/>
      <c r="R84" s="16"/>
      <c r="S84" s="61"/>
      <c r="T84" s="62"/>
    </row>
    <row r="85" spans="1:20" ht="19.5" thickBot="1" x14ac:dyDescent="0.45"/>
    <row r="86" spans="1:20" ht="19.5" thickBot="1" x14ac:dyDescent="0.45">
      <c r="A86" t="s">
        <v>97</v>
      </c>
      <c r="D86" s="99" t="str">
        <f>IF(H86="","",(Z69/Z64))</f>
        <v/>
      </c>
      <c r="E86" s="100"/>
      <c r="F86" s="16" t="s">
        <v>18</v>
      </c>
      <c r="G86" s="29">
        <v>0.6</v>
      </c>
      <c r="H86" s="54"/>
    </row>
    <row r="87" spans="1:20" ht="19.5" thickBot="1" x14ac:dyDescent="0.45"/>
    <row r="88" spans="1:20" ht="19.5" thickBot="1" x14ac:dyDescent="0.45">
      <c r="A88" t="s">
        <v>98</v>
      </c>
      <c r="D88" s="99" t="str">
        <f>IF(H88="","",(Z74/Z64))</f>
        <v/>
      </c>
      <c r="E88" s="100"/>
      <c r="F88" s="16" t="s">
        <v>18</v>
      </c>
      <c r="G88" s="29">
        <v>0.3</v>
      </c>
      <c r="H88" s="54"/>
    </row>
  </sheetData>
  <mergeCells count="48">
    <mergeCell ref="A69:C69"/>
    <mergeCell ref="Z69:AA69"/>
    <mergeCell ref="D88:E88"/>
    <mergeCell ref="A72:C72"/>
    <mergeCell ref="A73:C73"/>
    <mergeCell ref="A74:C74"/>
    <mergeCell ref="Z74:AA74"/>
    <mergeCell ref="D78:E78"/>
    <mergeCell ref="P78:Q78"/>
    <mergeCell ref="D81:E81"/>
    <mergeCell ref="P81:Q81"/>
    <mergeCell ref="D84:E84"/>
    <mergeCell ref="P84:Q84"/>
    <mergeCell ref="D86:E86"/>
    <mergeCell ref="A62:C62"/>
    <mergeCell ref="A64:C64"/>
    <mergeCell ref="Z64:AA64"/>
    <mergeCell ref="A67:C67"/>
    <mergeCell ref="A68:C68"/>
    <mergeCell ref="AE8:AE9"/>
    <mergeCell ref="A40:AD40"/>
    <mergeCell ref="A42:AD42"/>
    <mergeCell ref="A43:AD43"/>
    <mergeCell ref="A63:C63"/>
    <mergeCell ref="A48:C48"/>
    <mergeCell ref="A49:C49"/>
    <mergeCell ref="Z49:AA49"/>
    <mergeCell ref="A52:C52"/>
    <mergeCell ref="A53:C53"/>
    <mergeCell ref="A54:C54"/>
    <mergeCell ref="Z54:AA54"/>
    <mergeCell ref="A57:C57"/>
    <mergeCell ref="A58:C58"/>
    <mergeCell ref="A59:C59"/>
    <mergeCell ref="Z59:AA59"/>
    <mergeCell ref="A47:C47"/>
    <mergeCell ref="A1:AD1"/>
    <mergeCell ref="A2:AD2"/>
    <mergeCell ref="A7:C7"/>
    <mergeCell ref="A8:A9"/>
    <mergeCell ref="B8:B9"/>
    <mergeCell ref="C8:C9"/>
    <mergeCell ref="Z8:Z9"/>
    <mergeCell ref="AA8:AA9"/>
    <mergeCell ref="AB8:AB9"/>
    <mergeCell ref="AC8:AC9"/>
    <mergeCell ref="AD8:AD9"/>
    <mergeCell ref="A41:J41"/>
  </mergeCells>
  <phoneticPr fontId="1"/>
  <dataValidations count="1">
    <dataValidation type="list" allowBlank="1" showInputMessage="1" showErrorMessage="1" sqref="H78 H81 H84 T78 T84 T81 H86 Z10:AE39 H88">
      <formula1>"〇"</formula1>
    </dataValidation>
  </dataValidations>
  <pageMargins left="0.51181102362204722" right="0.31496062992125984" top="0.74803149606299213" bottom="0.74803149606299213" header="0.31496062992125984" footer="0.31496062992125984"/>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8"/>
  <sheetViews>
    <sheetView tabSelected="1" zoomScale="70" zoomScaleNormal="70" workbookViewId="0">
      <selection activeCell="A6" sqref="A6"/>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1" width="8.25" customWidth="1"/>
  </cols>
  <sheetData>
    <row r="1" spans="1:31" ht="24" x14ac:dyDescent="0.4">
      <c r="A1" s="69" t="s">
        <v>17</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1" x14ac:dyDescent="0.4">
      <c r="A2" s="70" t="s">
        <v>115</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1" ht="19.5" x14ac:dyDescent="0.4">
      <c r="A3" s="60" t="s">
        <v>109</v>
      </c>
      <c r="R3" s="30"/>
      <c r="S3" s="30"/>
      <c r="T3" s="30"/>
      <c r="U3" s="30"/>
      <c r="V3" s="30"/>
      <c r="W3" s="30"/>
      <c r="X3" s="30"/>
      <c r="Y3" s="43"/>
      <c r="Z3" t="s">
        <v>71</v>
      </c>
    </row>
    <row r="4" spans="1:31" ht="4.5" customHeight="1" x14ac:dyDescent="0.4">
      <c r="R4" s="30"/>
      <c r="S4" s="30"/>
      <c r="T4" s="30"/>
      <c r="U4" s="30"/>
      <c r="V4" s="30"/>
      <c r="W4" s="30"/>
      <c r="X4" s="30"/>
      <c r="Y4" s="30"/>
    </row>
    <row r="5" spans="1:31" x14ac:dyDescent="0.4">
      <c r="A5" t="s">
        <v>65</v>
      </c>
      <c r="V5" s="1"/>
      <c r="W5" s="19"/>
    </row>
    <row r="6" spans="1:31" ht="16.5" customHeight="1" x14ac:dyDescent="0.4">
      <c r="Z6" s="42" t="s">
        <v>63</v>
      </c>
    </row>
    <row r="7" spans="1:31" x14ac:dyDescent="0.4">
      <c r="A7" s="71" t="s">
        <v>64</v>
      </c>
      <c r="B7" s="71"/>
      <c r="C7" s="72"/>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row>
    <row r="8" spans="1:31" ht="20.25" customHeight="1" x14ac:dyDescent="0.4">
      <c r="A8" s="73" t="s">
        <v>0</v>
      </c>
      <c r="B8" s="75" t="s">
        <v>1</v>
      </c>
      <c r="C8" s="77"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79" t="s">
        <v>89</v>
      </c>
      <c r="AA8" s="81" t="s">
        <v>81</v>
      </c>
      <c r="AB8" s="82" t="s">
        <v>82</v>
      </c>
      <c r="AC8" s="81" t="s">
        <v>88</v>
      </c>
      <c r="AD8" s="83" t="s">
        <v>90</v>
      </c>
      <c r="AE8" s="86" t="s">
        <v>91</v>
      </c>
    </row>
    <row r="9" spans="1:31" ht="20.25" customHeight="1" x14ac:dyDescent="0.4">
      <c r="A9" s="74"/>
      <c r="B9" s="76"/>
      <c r="C9" s="78"/>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80"/>
      <c r="AA9" s="81"/>
      <c r="AB9" s="82"/>
      <c r="AC9" s="81"/>
      <c r="AD9" s="84"/>
      <c r="AE9" s="87"/>
    </row>
    <row r="10" spans="1:31" ht="20.25" customHeight="1" x14ac:dyDescent="0.4">
      <c r="A10" s="44"/>
      <c r="B10" s="45"/>
      <c r="C10" s="34"/>
      <c r="D10" s="32"/>
      <c r="E10" s="33" t="str">
        <f t="shared" ref="E10:E22" si="0">IF(D10&gt;=(D$9),"常勤","非常勤")</f>
        <v>常勤</v>
      </c>
      <c r="F10" s="34"/>
      <c r="G10" s="31" t="str">
        <f t="shared" ref="G10:G22" si="1">IF(F10&gt;=(F$9),"常勤","非常勤")</f>
        <v>常勤</v>
      </c>
      <c r="H10" s="32"/>
      <c r="I10" s="33" t="str">
        <f t="shared" ref="I10:I22" si="2">IF(H10&gt;=(H$9),"常勤","非常勤")</f>
        <v>常勤</v>
      </c>
      <c r="J10" s="34"/>
      <c r="K10" s="31" t="str">
        <f t="shared" ref="K10:K22" si="3">IF(J10&gt;=(J$9),"常勤","非常勤")</f>
        <v>常勤</v>
      </c>
      <c r="L10" s="32"/>
      <c r="M10" s="33" t="str">
        <f t="shared" ref="M10:M22" si="4">IF(L10&gt;=(L$9),"常勤","非常勤")</f>
        <v>常勤</v>
      </c>
      <c r="N10" s="34"/>
      <c r="O10" s="31" t="str">
        <f t="shared" ref="O10:O22" si="5">IF(N10&gt;=(N$9),"常勤","非常勤")</f>
        <v>常勤</v>
      </c>
      <c r="P10" s="32"/>
      <c r="Q10" s="33" t="str">
        <f t="shared" ref="Q10:Q22" si="6">IF(P10&gt;=(P$9),"常勤","非常勤")</f>
        <v>常勤</v>
      </c>
      <c r="R10" s="34"/>
      <c r="S10" s="31" t="str">
        <f t="shared" ref="S10:S22" si="7">IF(R10&gt;=(R$9),"常勤","非常勤")</f>
        <v>常勤</v>
      </c>
      <c r="T10" s="32"/>
      <c r="U10" s="33" t="str">
        <f t="shared" ref="U10:U22" si="8">IF(T10&gt;=(T$9),"常勤","非常勤")</f>
        <v>常勤</v>
      </c>
      <c r="V10" s="34"/>
      <c r="W10" s="31" t="str">
        <f t="shared" ref="W10:W22" si="9">IF(V10&gt;=(V$9),"常勤","非常勤")</f>
        <v>常勤</v>
      </c>
      <c r="X10" s="32"/>
      <c r="Y10" s="33" t="str">
        <f t="shared" ref="Y10:Y22" si="10">IF(X10&gt;=(X$9),"常勤","非常勤")</f>
        <v>常勤</v>
      </c>
      <c r="Z10" s="51"/>
      <c r="AA10" s="51"/>
      <c r="AB10" s="51"/>
      <c r="AC10" s="51"/>
      <c r="AD10" s="51"/>
      <c r="AE10" s="51"/>
    </row>
    <row r="11" spans="1:31"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c r="AE11" s="52"/>
    </row>
    <row r="12" spans="1:31"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c r="AE12" s="52"/>
    </row>
    <row r="13" spans="1:31"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c r="AE13" s="52"/>
    </row>
    <row r="14" spans="1:31"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c r="AE14" s="52"/>
    </row>
    <row r="15" spans="1:31"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c r="AE15" s="52"/>
    </row>
    <row r="16" spans="1:31"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c r="AE16" s="52"/>
    </row>
    <row r="17" spans="1:31"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c r="AE17" s="52"/>
    </row>
    <row r="18" spans="1:31"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c r="AE18" s="52"/>
    </row>
    <row r="19" spans="1:31"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c r="AE19" s="52"/>
    </row>
    <row r="20" spans="1:31"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c r="AE20" s="52"/>
    </row>
    <row r="21" spans="1:31"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c r="AE21" s="52"/>
    </row>
    <row r="22" spans="1:31"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c r="AE22" s="52"/>
    </row>
    <row r="23" spans="1:31"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c r="AE23" s="52"/>
    </row>
    <row r="24" spans="1:31"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c r="AE24" s="52"/>
    </row>
    <row r="25" spans="1:31"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c r="AE25" s="52"/>
    </row>
    <row r="26" spans="1:31"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c r="AE26" s="52"/>
    </row>
    <row r="27" spans="1:31"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c r="AE27" s="52"/>
    </row>
    <row r="28" spans="1:31"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c r="AE28" s="52"/>
    </row>
    <row r="29" spans="1:31"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c r="AE29" s="52"/>
    </row>
    <row r="30" spans="1:31"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c r="AE30" s="52"/>
    </row>
    <row r="31" spans="1:31"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c r="AE31" s="52"/>
    </row>
    <row r="32" spans="1:31"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c r="AE32" s="52"/>
    </row>
    <row r="33" spans="1:31"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c r="AE33" s="52"/>
    </row>
    <row r="34" spans="1:31"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c r="AE34" s="52"/>
    </row>
    <row r="35" spans="1:31" ht="20.25" customHeight="1" x14ac:dyDescent="0.4">
      <c r="A35" s="48"/>
      <c r="B35" s="49"/>
      <c r="C35" s="18"/>
      <c r="D35" s="17"/>
      <c r="E35" s="4" t="str">
        <f>IF(D35&gt;=(D$9),"常勤","非常勤")</f>
        <v>常勤</v>
      </c>
      <c r="F35" s="18"/>
      <c r="G35" s="3" t="str">
        <f>IF(F35&gt;=(F$9),"常勤","非常勤")</f>
        <v>常勤</v>
      </c>
      <c r="H35" s="17"/>
      <c r="I35" s="4" t="str">
        <f>IF(H35&gt;=(H$9),"常勤","非常勤")</f>
        <v>常勤</v>
      </c>
      <c r="J35" s="18"/>
      <c r="K35" s="3" t="str">
        <f>IF(J35&gt;=(J$9),"常勤","非常勤")</f>
        <v>常勤</v>
      </c>
      <c r="L35" s="17"/>
      <c r="M35" s="4" t="str">
        <f>IF(L35&gt;=(L$9),"常勤","非常勤")</f>
        <v>常勤</v>
      </c>
      <c r="N35" s="18"/>
      <c r="O35" s="3" t="str">
        <f>IF(N35&gt;=(N$9),"常勤","非常勤")</f>
        <v>常勤</v>
      </c>
      <c r="P35" s="17"/>
      <c r="Q35" s="4" t="str">
        <f>IF(P35&gt;=(P$9),"常勤","非常勤")</f>
        <v>常勤</v>
      </c>
      <c r="R35" s="18"/>
      <c r="S35" s="3" t="str">
        <f>IF(R35&gt;=(R$9),"常勤","非常勤")</f>
        <v>常勤</v>
      </c>
      <c r="T35" s="17"/>
      <c r="U35" s="4" t="str">
        <f>IF(T35&gt;=(T$9),"常勤","非常勤")</f>
        <v>常勤</v>
      </c>
      <c r="V35" s="18"/>
      <c r="W35" s="3" t="str">
        <f>IF(V35&gt;=(V$9),"常勤","非常勤")</f>
        <v>常勤</v>
      </c>
      <c r="X35" s="17"/>
      <c r="Y35" s="4" t="str">
        <f>IF(X35&gt;=(X$9),"常勤","非常勤")</f>
        <v>常勤</v>
      </c>
      <c r="Z35" s="52"/>
      <c r="AA35" s="52"/>
      <c r="AB35" s="52"/>
      <c r="AC35" s="52"/>
      <c r="AD35" s="52"/>
      <c r="AE35" s="52"/>
    </row>
    <row r="36" spans="1:31" ht="20.25" customHeight="1" x14ac:dyDescent="0.4">
      <c r="A36" s="46"/>
      <c r="B36" s="47"/>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12"/>
      <c r="Q36" s="4" t="str">
        <f>IF(P36&gt;=(P$9),"常勤","非常勤")</f>
        <v>常勤</v>
      </c>
      <c r="R36" s="6"/>
      <c r="S36" s="3" t="str">
        <f>IF(R36&gt;=(R$9),"常勤","非常勤")</f>
        <v>常勤</v>
      </c>
      <c r="T36" s="12"/>
      <c r="U36" s="4" t="str">
        <f>IF(T36&gt;=(T$9),"常勤","非常勤")</f>
        <v>常勤</v>
      </c>
      <c r="V36" s="6"/>
      <c r="W36" s="3" t="str">
        <f>IF(V36&gt;=(V$9),"常勤","非常勤")</f>
        <v>常勤</v>
      </c>
      <c r="X36" s="12"/>
      <c r="Y36" s="4" t="str">
        <f>IF(X36&gt;=(X$9),"常勤","非常勤")</f>
        <v>常勤</v>
      </c>
      <c r="Z36" s="52"/>
      <c r="AA36" s="52"/>
      <c r="AB36" s="52"/>
      <c r="AC36" s="52"/>
      <c r="AD36" s="52"/>
      <c r="AE36" s="52"/>
    </row>
    <row r="37" spans="1:31" ht="20.25" customHeight="1" x14ac:dyDescent="0.4">
      <c r="A37" s="46"/>
      <c r="B37" s="47"/>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12"/>
      <c r="Q37" s="4" t="str">
        <f>IF(P37&gt;=(P$9),"常勤","非常勤")</f>
        <v>常勤</v>
      </c>
      <c r="R37" s="6"/>
      <c r="S37" s="3" t="str">
        <f>IF(R37&gt;=(R$9),"常勤","非常勤")</f>
        <v>常勤</v>
      </c>
      <c r="T37" s="12"/>
      <c r="U37" s="4" t="str">
        <f>IF(T37&gt;=(T$9),"常勤","非常勤")</f>
        <v>常勤</v>
      </c>
      <c r="V37" s="6"/>
      <c r="W37" s="3" t="str">
        <f>IF(V37&gt;=(V$9),"常勤","非常勤")</f>
        <v>常勤</v>
      </c>
      <c r="X37" s="12"/>
      <c r="Y37" s="4" t="str">
        <f>IF(X37&gt;=(X$9),"常勤","非常勤")</f>
        <v>常勤</v>
      </c>
      <c r="Z37" s="52"/>
      <c r="AA37" s="52"/>
      <c r="AB37" s="52"/>
      <c r="AC37" s="52"/>
      <c r="AD37" s="52"/>
      <c r="AE37" s="52"/>
    </row>
    <row r="38" spans="1:31" ht="20.25" customHeight="1" x14ac:dyDescent="0.4">
      <c r="A38" s="48"/>
      <c r="B38" s="49"/>
      <c r="C38" s="18"/>
      <c r="D38" s="17"/>
      <c r="E38" s="4" t="str">
        <f>IF(D38&gt;=(D$9),"常勤","非常勤")</f>
        <v>常勤</v>
      </c>
      <c r="F38" s="18"/>
      <c r="G38" s="3" t="str">
        <f>IF(F38&gt;=(F$9),"常勤","非常勤")</f>
        <v>常勤</v>
      </c>
      <c r="H38" s="17"/>
      <c r="I38" s="4" t="str">
        <f>IF(H38&gt;=(H$9),"常勤","非常勤")</f>
        <v>常勤</v>
      </c>
      <c r="J38" s="18"/>
      <c r="K38" s="3" t="str">
        <f>IF(J38&gt;=(J$9),"常勤","非常勤")</f>
        <v>常勤</v>
      </c>
      <c r="L38" s="17"/>
      <c r="M38" s="4" t="str">
        <f>IF(L38&gt;=(L$9),"常勤","非常勤")</f>
        <v>常勤</v>
      </c>
      <c r="N38" s="18"/>
      <c r="O38" s="3" t="str">
        <f>IF(N38&gt;=(N$9),"常勤","非常勤")</f>
        <v>常勤</v>
      </c>
      <c r="P38" s="17"/>
      <c r="Q38" s="4" t="str">
        <f>IF(P38&gt;=(P$9),"常勤","非常勤")</f>
        <v>常勤</v>
      </c>
      <c r="R38" s="18"/>
      <c r="S38" s="3" t="str">
        <f>IF(R38&gt;=(R$9),"常勤","非常勤")</f>
        <v>常勤</v>
      </c>
      <c r="T38" s="17"/>
      <c r="U38" s="4" t="str">
        <f>IF(T38&gt;=(T$9),"常勤","非常勤")</f>
        <v>常勤</v>
      </c>
      <c r="V38" s="18"/>
      <c r="W38" s="3" t="str">
        <f>IF(V38&gt;=(V$9),"常勤","非常勤")</f>
        <v>常勤</v>
      </c>
      <c r="X38" s="17"/>
      <c r="Y38" s="4" t="str">
        <f>IF(X38&gt;=(X$9),"常勤","非常勤")</f>
        <v>常勤</v>
      </c>
      <c r="Z38" s="52"/>
      <c r="AA38" s="52"/>
      <c r="AB38" s="52"/>
      <c r="AC38" s="52"/>
      <c r="AD38" s="52"/>
      <c r="AE38" s="52"/>
    </row>
    <row r="39" spans="1:31" ht="20.25" customHeight="1" x14ac:dyDescent="0.4">
      <c r="A39" s="57"/>
      <c r="B39" s="58"/>
      <c r="C39" s="59"/>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13"/>
      <c r="Q39" s="10" t="str">
        <f>IF(P39&gt;=(P$9),"常勤","非常勤")</f>
        <v>常勤</v>
      </c>
      <c r="R39" s="9"/>
      <c r="S39" s="10" t="str">
        <f>IF(R39&gt;=(R$9),"常勤","非常勤")</f>
        <v>常勤</v>
      </c>
      <c r="T39" s="13"/>
      <c r="U39" s="10" t="str">
        <f>IF(T39&gt;=(T$9),"常勤","非常勤")</f>
        <v>常勤</v>
      </c>
      <c r="V39" s="9"/>
      <c r="W39" s="10" t="str">
        <f>IF(V39&gt;=(V$9),"常勤","非常勤")</f>
        <v>常勤</v>
      </c>
      <c r="X39" s="13"/>
      <c r="Y39" s="10" t="str">
        <f>IF(X39&gt;=(X$9),"常勤","非常勤")</f>
        <v>常勤</v>
      </c>
      <c r="Z39" s="53"/>
      <c r="AA39" s="53"/>
      <c r="AB39" s="53"/>
      <c r="AC39" s="53"/>
      <c r="AD39" s="53"/>
      <c r="AE39" s="53"/>
    </row>
    <row r="40" spans="1:31" ht="15.75" customHeight="1" x14ac:dyDescent="0.4">
      <c r="A40" s="88" t="s">
        <v>110</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row>
    <row r="41" spans="1:31" ht="15.75" customHeight="1" x14ac:dyDescent="0.4">
      <c r="A41" s="85" t="s">
        <v>113</v>
      </c>
      <c r="B41" s="85"/>
      <c r="C41" s="85"/>
      <c r="D41" s="85"/>
      <c r="E41" s="85"/>
      <c r="F41" s="85"/>
      <c r="G41" s="85"/>
      <c r="H41" s="85"/>
      <c r="I41" s="85"/>
      <c r="J41" s="85"/>
      <c r="K41" s="85"/>
      <c r="L41" s="64"/>
      <c r="M41" s="64"/>
      <c r="N41" s="64"/>
      <c r="O41" s="64"/>
      <c r="P41" s="64"/>
      <c r="Q41" s="64"/>
      <c r="R41" s="64"/>
      <c r="S41" s="64"/>
      <c r="T41" s="64"/>
      <c r="U41" s="64"/>
      <c r="V41" s="64"/>
      <c r="W41" s="64"/>
      <c r="X41" s="64"/>
      <c r="Y41" s="64"/>
      <c r="Z41" s="64"/>
      <c r="AA41" s="64"/>
      <c r="AB41" s="64"/>
      <c r="AC41" s="64"/>
      <c r="AD41" s="64"/>
    </row>
    <row r="42" spans="1:31" ht="30.75" customHeight="1" x14ac:dyDescent="0.4">
      <c r="A42" s="85" t="s">
        <v>77</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row>
    <row r="43" spans="1:31" ht="16.5" customHeight="1" x14ac:dyDescent="0.4">
      <c r="A43" s="85" t="s">
        <v>75</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row>
    <row r="44" spans="1:31" ht="48.75" customHeight="1" x14ac:dyDescent="0.4"/>
    <row r="45" spans="1:31" x14ac:dyDescent="0.4">
      <c r="A45" t="s">
        <v>50</v>
      </c>
    </row>
    <row r="46" spans="1:31" x14ac:dyDescent="0.4">
      <c r="A46" t="s">
        <v>111</v>
      </c>
    </row>
    <row r="47" spans="1:31" x14ac:dyDescent="0.4">
      <c r="A47" s="66" t="s">
        <v>46</v>
      </c>
      <c r="B47" s="67"/>
      <c r="C47" s="68"/>
      <c r="D47" s="14">
        <f>COUNTIFS(E10:E39,"常勤",$Z10:$Z39,"〇")</f>
        <v>0</v>
      </c>
      <c r="E47" s="11" t="s">
        <v>49</v>
      </c>
      <c r="F47" s="14">
        <f>COUNTIFS(G10:G39,"常勤",$Z10:$Z39,"〇")</f>
        <v>0</v>
      </c>
      <c r="G47" s="11" t="s">
        <v>49</v>
      </c>
      <c r="H47" s="14">
        <f>COUNTIFS(I10:I39,"常勤",$Z10:$Z39,"〇")</f>
        <v>0</v>
      </c>
      <c r="I47" s="11" t="s">
        <v>49</v>
      </c>
      <c r="J47" s="14">
        <f>COUNTIFS(K10:K39,"常勤",$Z10:$Z39,"〇")</f>
        <v>0</v>
      </c>
      <c r="K47" s="11" t="s">
        <v>49</v>
      </c>
      <c r="L47" s="14">
        <f>COUNTIFS(M10:M39,"常勤",$Z10:$Z39,"〇")</f>
        <v>0</v>
      </c>
      <c r="M47" s="11" t="s">
        <v>49</v>
      </c>
      <c r="N47" s="14">
        <f>COUNTIFS(O10:O39,"常勤",$Z10:$Z39,"〇")</f>
        <v>0</v>
      </c>
      <c r="O47" s="11" t="s">
        <v>49</v>
      </c>
      <c r="P47" s="14">
        <f>COUNTIFS(Q10:Q39,"常勤",$Z10:$Z39,"〇")</f>
        <v>0</v>
      </c>
      <c r="Q47" s="11" t="s">
        <v>49</v>
      </c>
      <c r="R47" s="14">
        <f>COUNTIFS(S10:S39,"常勤",$Z10:$Z39,"〇")</f>
        <v>0</v>
      </c>
      <c r="S47" s="11" t="s">
        <v>49</v>
      </c>
      <c r="T47" s="14">
        <f>COUNTIFS(U10:U39,"常勤",$Z10:$Z39,"〇")</f>
        <v>0</v>
      </c>
      <c r="U47" s="11" t="s">
        <v>49</v>
      </c>
      <c r="V47" s="14">
        <f>COUNTIFS(W10:W39,"常勤",$Z10:$Z39,"〇")</f>
        <v>0</v>
      </c>
      <c r="W47" s="11" t="s">
        <v>49</v>
      </c>
      <c r="X47" s="14">
        <f>COUNTIFS(Y10:Y39,"常勤",$Z10:$Z39,"〇")</f>
        <v>0</v>
      </c>
      <c r="Y47" s="11" t="s">
        <v>49</v>
      </c>
      <c r="Z47" s="15"/>
    </row>
    <row r="48" spans="1:31" ht="19.5" thickBot="1" x14ac:dyDescent="0.45">
      <c r="A48" s="91" t="s">
        <v>47</v>
      </c>
      <c r="B48" s="92"/>
      <c r="C48" s="93"/>
      <c r="D48" s="5" t="e">
        <f>ROUNDDOWN((SUMIFS(D10:D39,E10:E39,"非常勤",$Z10:$Z39,"〇"))/D$9,1)</f>
        <v>#DIV/0!</v>
      </c>
      <c r="E48" s="4" t="s">
        <v>49</v>
      </c>
      <c r="F48" s="5" t="e">
        <f>ROUNDDOWN((SUMIFS(F10:F39,G10:G39,"非常勤",$Z10:$Z39,"〇"))/F$9,1)</f>
        <v>#DIV/0!</v>
      </c>
      <c r="G48" s="4" t="s">
        <v>49</v>
      </c>
      <c r="H48" s="5" t="e">
        <f>ROUNDDOWN((SUMIFS(H10:H39,I10:I39,"非常勤",$Z10:$Z39,"〇"))/H$9,1)</f>
        <v>#DIV/0!</v>
      </c>
      <c r="I48" s="4" t="s">
        <v>49</v>
      </c>
      <c r="J48" s="5" t="e">
        <f>ROUNDDOWN((SUMIFS(J10:J39,K10:K39,"非常勤",$Z10:$Z39,"〇"))/J$9,1)</f>
        <v>#DIV/0!</v>
      </c>
      <c r="K48" s="4" t="s">
        <v>49</v>
      </c>
      <c r="L48" s="5" t="e">
        <f>ROUNDDOWN((SUMIFS(L10:L39,M10:M39,"非常勤",$Z10:$Z39,"〇"))/L$9,1)</f>
        <v>#DIV/0!</v>
      </c>
      <c r="M48" s="4" t="s">
        <v>49</v>
      </c>
      <c r="N48" s="5" t="e">
        <f>ROUNDDOWN((SUMIFS(N10:N39,O10:O39,"非常勤",$Z10:$Z39,"〇"))/N$9,1)</f>
        <v>#DIV/0!</v>
      </c>
      <c r="O48" s="4" t="s">
        <v>49</v>
      </c>
      <c r="P48" s="5" t="e">
        <f>ROUNDDOWN((SUMIFS(P10:P39,Q10:Q39,"非常勤",$Z10:$Z39,"〇"))/P$9,1)</f>
        <v>#DIV/0!</v>
      </c>
      <c r="Q48" s="4" t="s">
        <v>49</v>
      </c>
      <c r="R48" s="5" t="e">
        <f>ROUNDDOWN((SUMIFS(R10:R39,S10:S39,"非常勤",$Z10:$Z39,"〇"))/R$9,1)</f>
        <v>#DIV/0!</v>
      </c>
      <c r="S48" s="4" t="s">
        <v>49</v>
      </c>
      <c r="T48" s="5" t="e">
        <f>ROUNDDOWN((SUMIFS(T10:T39,U10:U39,"非常勤",$Z10:$Z39,"〇"))/T$9,1)</f>
        <v>#DIV/0!</v>
      </c>
      <c r="U48" s="4" t="s">
        <v>49</v>
      </c>
      <c r="V48" s="5" t="e">
        <f>ROUNDDOWN((SUMIFS(V10:V39,W10:W39,"非常勤",$Z10:$Z39,"〇"))/V$9,1)</f>
        <v>#DIV/0!</v>
      </c>
      <c r="W48" s="4" t="s">
        <v>49</v>
      </c>
      <c r="X48" s="5" t="e">
        <f>ROUNDDOWN((SUMIFS(X10:X39,Y10:Y39,"非常勤",$Z10:$Z39,"〇"))/X$9,1)</f>
        <v>#DIV/0!</v>
      </c>
      <c r="Y48" s="4" t="s">
        <v>49</v>
      </c>
      <c r="Z48" t="s">
        <v>66</v>
      </c>
    </row>
    <row r="49" spans="1:27" ht="19.5" thickBot="1" x14ac:dyDescent="0.45">
      <c r="A49" s="94" t="s">
        <v>48</v>
      </c>
      <c r="B49" s="95"/>
      <c r="C49" s="96"/>
      <c r="D49" s="7" t="e">
        <f>SUM(D47:D48)</f>
        <v>#DIV/0!</v>
      </c>
      <c r="E49" s="10" t="s">
        <v>49</v>
      </c>
      <c r="F49" s="7" t="e">
        <f>SUM(F47:F48)</f>
        <v>#DIV/0!</v>
      </c>
      <c r="G49" s="10" t="s">
        <v>49</v>
      </c>
      <c r="H49" s="7" t="e">
        <f>SUM(H47:H48)</f>
        <v>#DIV/0!</v>
      </c>
      <c r="I49" s="10" t="s">
        <v>49</v>
      </c>
      <c r="J49" s="7" t="e">
        <f>SUM(J47:J48)</f>
        <v>#DIV/0!</v>
      </c>
      <c r="K49" s="10" t="s">
        <v>49</v>
      </c>
      <c r="L49" s="7" t="e">
        <f>SUM(L47:L48)</f>
        <v>#DIV/0!</v>
      </c>
      <c r="M49" s="10" t="s">
        <v>49</v>
      </c>
      <c r="N49" s="7" t="e">
        <f>SUM(N47:N48)</f>
        <v>#DIV/0!</v>
      </c>
      <c r="O49" s="10" t="s">
        <v>49</v>
      </c>
      <c r="P49" s="7" t="e">
        <f>SUM(P47:P48)</f>
        <v>#DIV/0!</v>
      </c>
      <c r="Q49" s="10" t="s">
        <v>49</v>
      </c>
      <c r="R49" s="7" t="e">
        <f>SUM(R47:R48)</f>
        <v>#DIV/0!</v>
      </c>
      <c r="S49" s="10" t="s">
        <v>49</v>
      </c>
      <c r="T49" s="7" t="e">
        <f>SUM(T47:T48)</f>
        <v>#DIV/0!</v>
      </c>
      <c r="U49" s="10" t="s">
        <v>49</v>
      </c>
      <c r="V49" s="7" t="e">
        <f>SUM(V47:V48)</f>
        <v>#DIV/0!</v>
      </c>
      <c r="W49" s="10" t="s">
        <v>49</v>
      </c>
      <c r="X49" s="7" t="e">
        <f>SUM(X47:X48)</f>
        <v>#DIV/0!</v>
      </c>
      <c r="Y49" s="8" t="s">
        <v>49</v>
      </c>
      <c r="Z49" s="97" t="e">
        <f>ROUNDDOWN(SUM(D49,F49,H49,J49,L49,N49,P49,R49,T49,V49,X49)/COUNTIF(D49:X49,"&gt;0"),1)</f>
        <v>#DIV/0!</v>
      </c>
      <c r="AA49" s="98"/>
    </row>
    <row r="50" spans="1:27" ht="10.5" customHeight="1" x14ac:dyDescent="0.4"/>
    <row r="51" spans="1:27" x14ac:dyDescent="0.4">
      <c r="A51" t="s">
        <v>51</v>
      </c>
    </row>
    <row r="52" spans="1:27" x14ac:dyDescent="0.4">
      <c r="A52" s="66" t="s">
        <v>46</v>
      </c>
      <c r="B52" s="67"/>
      <c r="C52" s="68"/>
      <c r="D52" s="14">
        <f>COUNTIFS(E10:E39,"常勤",$AA10:$AA39,"〇")</f>
        <v>0</v>
      </c>
      <c r="E52" s="11" t="s">
        <v>49</v>
      </c>
      <c r="F52" s="14">
        <f>COUNTIFS(G10:G39,"常勤",$AA10:$AA39,"〇")</f>
        <v>0</v>
      </c>
      <c r="G52" s="11" t="s">
        <v>49</v>
      </c>
      <c r="H52" s="14">
        <f>COUNTIFS(I10:I39,"常勤",$AA10:$AA39,"〇")</f>
        <v>0</v>
      </c>
      <c r="I52" s="11" t="s">
        <v>49</v>
      </c>
      <c r="J52" s="14">
        <f>COUNTIFS(K10:K39,"常勤",$AA10:$AA39,"〇")</f>
        <v>0</v>
      </c>
      <c r="K52" s="11" t="s">
        <v>49</v>
      </c>
      <c r="L52" s="14">
        <f>COUNTIFS(M10:M39,"常勤",$AA10:$AA39,"〇")</f>
        <v>0</v>
      </c>
      <c r="M52" s="11" t="s">
        <v>49</v>
      </c>
      <c r="N52" s="14">
        <f>COUNTIFS(O10:O39,"常勤",$AA10:$AA39,"〇")</f>
        <v>0</v>
      </c>
      <c r="O52" s="11" t="s">
        <v>49</v>
      </c>
      <c r="P52" s="14">
        <f>COUNTIFS(Q10:Q39,"常勤",$AA10:$AA39,"〇")</f>
        <v>0</v>
      </c>
      <c r="Q52" s="11" t="s">
        <v>49</v>
      </c>
      <c r="R52" s="14">
        <f>COUNTIFS(S10:S39,"常勤",$AA10:$AA39,"〇")</f>
        <v>0</v>
      </c>
      <c r="S52" s="11" t="s">
        <v>49</v>
      </c>
      <c r="T52" s="14">
        <f>COUNTIFS(U10:U39,"常勤",$AA10:$AA39,"〇")</f>
        <v>0</v>
      </c>
      <c r="U52" s="11" t="s">
        <v>49</v>
      </c>
      <c r="V52" s="14">
        <f>COUNTIFS(W10:W39,"常勤",$AA10:$AA39,"〇")</f>
        <v>0</v>
      </c>
      <c r="W52" s="11" t="s">
        <v>49</v>
      </c>
      <c r="X52" s="14">
        <f>COUNTIFS(Y10:Y39,"常勤",$AA10:$AA39,"〇")</f>
        <v>0</v>
      </c>
      <c r="Y52" s="11" t="s">
        <v>49</v>
      </c>
      <c r="Z52" s="15"/>
    </row>
    <row r="53" spans="1:27" ht="19.5" thickBot="1" x14ac:dyDescent="0.45">
      <c r="A53" s="91" t="s">
        <v>47</v>
      </c>
      <c r="B53" s="92"/>
      <c r="C53" s="93"/>
      <c r="D53" s="5" t="e">
        <f>ROUNDDOWN((SUMIFS(D10:D39,E10:E39,"非常勤",$AA10:$AA39,"〇"))/D$9,1)</f>
        <v>#DIV/0!</v>
      </c>
      <c r="E53" s="4" t="s">
        <v>49</v>
      </c>
      <c r="F53" s="5" t="e">
        <f>ROUNDDOWN((SUMIFS(F10:F39,G10:G39,"非常勤",$AA10:$AA39,"〇"))/F$9,1)</f>
        <v>#DIV/0!</v>
      </c>
      <c r="G53" s="4" t="s">
        <v>49</v>
      </c>
      <c r="H53" s="5" t="e">
        <f>ROUNDDOWN((SUMIFS(H10:H39,I10:I39,"非常勤",$AA10:$AA39,"〇"))/H$9,1)</f>
        <v>#DIV/0!</v>
      </c>
      <c r="I53" s="4" t="s">
        <v>49</v>
      </c>
      <c r="J53" s="5" t="e">
        <f>ROUNDDOWN((SUMIFS(J10:J39,K10:K39,"非常勤",$AA10:$AA39,"〇"))/J$9,1)</f>
        <v>#DIV/0!</v>
      </c>
      <c r="K53" s="4" t="s">
        <v>49</v>
      </c>
      <c r="L53" s="5" t="e">
        <f>ROUNDDOWN((SUMIFS(L10:L39,M10:M39,"非常勤",$AA10:$AA39,"〇"))/L$9,1)</f>
        <v>#DIV/0!</v>
      </c>
      <c r="M53" s="4" t="s">
        <v>49</v>
      </c>
      <c r="N53" s="5" t="e">
        <f>ROUNDDOWN((SUMIFS(N10:N39,O10:O39,"非常勤",$AA10:$AA39,"〇"))/N$9,1)</f>
        <v>#DIV/0!</v>
      </c>
      <c r="O53" s="4" t="s">
        <v>49</v>
      </c>
      <c r="P53" s="5" t="e">
        <f>ROUNDDOWN((SUMIFS(P10:P39,Q10:Q39,"非常勤",$AA10:$AA39,"〇"))/P$9,1)</f>
        <v>#DIV/0!</v>
      </c>
      <c r="Q53" s="4" t="s">
        <v>49</v>
      </c>
      <c r="R53" s="5" t="e">
        <f>ROUNDDOWN((SUMIFS(R10:R39,S10:S39,"非常勤",$AA10:$AA39,"〇"))/R$9,1)</f>
        <v>#DIV/0!</v>
      </c>
      <c r="S53" s="4" t="s">
        <v>49</v>
      </c>
      <c r="T53" s="5" t="e">
        <f>ROUNDDOWN((SUMIFS(T10:T39,U10:U39,"非常勤",$AA10:$AA39,"〇"))/T$9,1)</f>
        <v>#DIV/0!</v>
      </c>
      <c r="U53" s="4" t="s">
        <v>49</v>
      </c>
      <c r="V53" s="5" t="e">
        <f>ROUNDDOWN((SUMIFS(V10:V39,W10:W39,"非常勤",$AA10:$AA39,"〇"))/V$9,1)</f>
        <v>#DIV/0!</v>
      </c>
      <c r="W53" s="4" t="s">
        <v>49</v>
      </c>
      <c r="X53" s="5" t="e">
        <f>ROUNDDOWN((SUMIFS(X10:X39,Y10:Y39,"非常勤",$AA10:$AA39,"〇"))/X$9,1)</f>
        <v>#DIV/0!</v>
      </c>
      <c r="Y53" s="4" t="s">
        <v>49</v>
      </c>
      <c r="Z53" t="s">
        <v>67</v>
      </c>
    </row>
    <row r="54" spans="1:27" ht="19.5" thickBot="1" x14ac:dyDescent="0.45">
      <c r="A54" s="94" t="s">
        <v>48</v>
      </c>
      <c r="B54" s="95"/>
      <c r="C54" s="96"/>
      <c r="D54" s="7" t="e">
        <f>SUM(D52:D53)</f>
        <v>#DIV/0!</v>
      </c>
      <c r="E54" s="10" t="s">
        <v>49</v>
      </c>
      <c r="F54" s="7" t="e">
        <f>SUM(F52:F53)</f>
        <v>#DIV/0!</v>
      </c>
      <c r="G54" s="10" t="s">
        <v>49</v>
      </c>
      <c r="H54" s="7" t="e">
        <f>SUM(H52:H53)</f>
        <v>#DIV/0!</v>
      </c>
      <c r="I54" s="10" t="s">
        <v>49</v>
      </c>
      <c r="J54" s="7" t="e">
        <f>SUM(J52:J53)</f>
        <v>#DIV/0!</v>
      </c>
      <c r="K54" s="10" t="s">
        <v>49</v>
      </c>
      <c r="L54" s="7" t="e">
        <f>SUM(L52:L53)</f>
        <v>#DIV/0!</v>
      </c>
      <c r="M54" s="10" t="s">
        <v>49</v>
      </c>
      <c r="N54" s="7" t="e">
        <f>SUM(N52:N53)</f>
        <v>#DIV/0!</v>
      </c>
      <c r="O54" s="10" t="s">
        <v>49</v>
      </c>
      <c r="P54" s="7" t="e">
        <f>SUM(P52:P53)</f>
        <v>#DIV/0!</v>
      </c>
      <c r="Q54" s="10" t="s">
        <v>49</v>
      </c>
      <c r="R54" s="7" t="e">
        <f>SUM(R52:R53)</f>
        <v>#DIV/0!</v>
      </c>
      <c r="S54" s="10" t="s">
        <v>49</v>
      </c>
      <c r="T54" s="7" t="e">
        <f>SUM(T52:T53)</f>
        <v>#DIV/0!</v>
      </c>
      <c r="U54" s="10" t="s">
        <v>49</v>
      </c>
      <c r="V54" s="7" t="e">
        <f>SUM(V52:V53)</f>
        <v>#DIV/0!</v>
      </c>
      <c r="W54" s="10" t="s">
        <v>49</v>
      </c>
      <c r="X54" s="7" t="e">
        <f>SUM(X52:X53)</f>
        <v>#DIV/0!</v>
      </c>
      <c r="Y54" s="8" t="s">
        <v>49</v>
      </c>
      <c r="Z54" s="97" t="e">
        <f>ROUNDDOWN(SUM(D54,F54,H54,J54,L54,N54,P54,R54,T54,V54,X54)/COUNTIF(D54:X54,"&gt;0"),1)</f>
        <v>#DIV/0!</v>
      </c>
      <c r="AA54" s="98"/>
    </row>
    <row r="55" spans="1:27" ht="10.5" customHeight="1" x14ac:dyDescent="0.4"/>
    <row r="56" spans="1:27" x14ac:dyDescent="0.4">
      <c r="A56" t="s">
        <v>52</v>
      </c>
    </row>
    <row r="57" spans="1:27" x14ac:dyDescent="0.4">
      <c r="A57" s="66" t="s">
        <v>46</v>
      </c>
      <c r="B57" s="67"/>
      <c r="C57" s="68"/>
      <c r="D57" s="14">
        <f>COUNTIFS(E10:E39,"常勤",$AB10:$AB39,"〇")</f>
        <v>0</v>
      </c>
      <c r="E57" s="11" t="s">
        <v>49</v>
      </c>
      <c r="F57" s="14">
        <f>COUNTIFS(G10:G39,"常勤",$AB10:$AB39,"〇")</f>
        <v>0</v>
      </c>
      <c r="G57" s="11" t="s">
        <v>49</v>
      </c>
      <c r="H57" s="14">
        <f>COUNTIFS(I10:I39,"常勤",$AB10:$AB39,"〇")</f>
        <v>0</v>
      </c>
      <c r="I57" s="11" t="s">
        <v>49</v>
      </c>
      <c r="J57" s="14">
        <f>COUNTIFS(K10:K39,"常勤",$AB10:$AB39,"〇")</f>
        <v>0</v>
      </c>
      <c r="K57" s="11" t="s">
        <v>49</v>
      </c>
      <c r="L57" s="14">
        <f>COUNTIFS(M10:M39,"常勤",$AB10:$AB39,"〇")</f>
        <v>0</v>
      </c>
      <c r="M57" s="11" t="s">
        <v>49</v>
      </c>
      <c r="N57" s="14">
        <f>COUNTIFS(O10:O39,"常勤",$AB10:$AB39,"〇")</f>
        <v>0</v>
      </c>
      <c r="O57" s="11" t="s">
        <v>49</v>
      </c>
      <c r="P57" s="14">
        <f>COUNTIFS(Q10:Q39,"常勤",$AB10:$AB39,"〇")</f>
        <v>0</v>
      </c>
      <c r="Q57" s="11" t="s">
        <v>49</v>
      </c>
      <c r="R57" s="14">
        <f>COUNTIFS(S10:S39,"常勤",$AB10:$AB39,"〇")</f>
        <v>0</v>
      </c>
      <c r="S57" s="11" t="s">
        <v>49</v>
      </c>
      <c r="T57" s="14">
        <f>COUNTIFS(U10:U39,"常勤",$AB10:$AB39,"〇")</f>
        <v>0</v>
      </c>
      <c r="U57" s="11" t="s">
        <v>49</v>
      </c>
      <c r="V57" s="14">
        <f>COUNTIFS(W10:W39,"常勤",$AB10:$AB39,"〇")</f>
        <v>0</v>
      </c>
      <c r="W57" s="11" t="s">
        <v>49</v>
      </c>
      <c r="X57" s="14">
        <f>COUNTIFS(Y10:Y39,"常勤",$AB10:$AB39,"〇")</f>
        <v>0</v>
      </c>
      <c r="Y57" s="11" t="s">
        <v>49</v>
      </c>
      <c r="Z57" s="15"/>
    </row>
    <row r="58" spans="1:27" ht="19.5" thickBot="1" x14ac:dyDescent="0.45">
      <c r="A58" s="91" t="s">
        <v>47</v>
      </c>
      <c r="B58" s="92"/>
      <c r="C58" s="93"/>
      <c r="D58" s="5" t="e">
        <f>ROUNDDOWN((SUMIFS(D10:D39,E10:E39,"非常勤",$AB10:$AB39,"〇"))/D$9,1)</f>
        <v>#DIV/0!</v>
      </c>
      <c r="E58" s="4" t="s">
        <v>49</v>
      </c>
      <c r="F58" s="5" t="e">
        <f>ROUNDDOWN((SUMIFS(F10:F39,G10:G39,"非常勤",$AB10:$AB39,"〇"))/F$9,1)</f>
        <v>#DIV/0!</v>
      </c>
      <c r="G58" s="4" t="s">
        <v>49</v>
      </c>
      <c r="H58" s="5" t="e">
        <f>ROUNDDOWN((SUMIFS(H10:H39,I10:I39,"非常勤",$AB10:$AB39,"〇"))/H$9,1)</f>
        <v>#DIV/0!</v>
      </c>
      <c r="I58" s="4" t="s">
        <v>49</v>
      </c>
      <c r="J58" s="5" t="e">
        <f>ROUNDDOWN((SUMIFS(J10:J39,K10:K39,"非常勤",$AB10:$AB39,"〇"))/J$9,1)</f>
        <v>#DIV/0!</v>
      </c>
      <c r="K58" s="4" t="s">
        <v>49</v>
      </c>
      <c r="L58" s="5" t="e">
        <f>ROUNDDOWN((SUMIFS(L10:L39,M10:M39,"非常勤",$AB10:$AB39,"〇"))/L$9,1)</f>
        <v>#DIV/0!</v>
      </c>
      <c r="M58" s="4" t="s">
        <v>49</v>
      </c>
      <c r="N58" s="5" t="e">
        <f>ROUNDDOWN((SUMIFS(N10:N39,O10:O39,"非常勤",$AB10:$AB39,"〇"))/N$9,1)</f>
        <v>#DIV/0!</v>
      </c>
      <c r="O58" s="4" t="s">
        <v>49</v>
      </c>
      <c r="P58" s="5" t="e">
        <f>ROUNDDOWN((SUMIFS(P10:P39,Q10:Q39,"非常勤",$AB10:$AB39,"〇"))/P$9,1)</f>
        <v>#DIV/0!</v>
      </c>
      <c r="Q58" s="4" t="s">
        <v>49</v>
      </c>
      <c r="R58" s="5" t="e">
        <f>ROUNDDOWN((SUMIFS(R10:R39,S10:S39,"非常勤",$AB10:$AB39,"〇"))/R$9,1)</f>
        <v>#DIV/0!</v>
      </c>
      <c r="S58" s="4" t="s">
        <v>49</v>
      </c>
      <c r="T58" s="5" t="e">
        <f>ROUNDDOWN((SUMIFS(T10:T39,U10:U39,"非常勤",$AB10:$AB39,"〇"))/T$9,1)</f>
        <v>#DIV/0!</v>
      </c>
      <c r="U58" s="4" t="s">
        <v>49</v>
      </c>
      <c r="V58" s="5" t="e">
        <f>ROUNDDOWN((SUMIFS(V10:V39,W10:W39,"非常勤",$AB10:$AB39,"〇"))/V$9,1)</f>
        <v>#DIV/0!</v>
      </c>
      <c r="W58" s="4" t="s">
        <v>49</v>
      </c>
      <c r="X58" s="5" t="e">
        <f>ROUNDDOWN((SUMIFS(X10:X39,Y10:Y39,"非常勤",$AB10:$AB39,"〇"))/X$9,1)</f>
        <v>#DIV/0!</v>
      </c>
      <c r="Y58" s="4" t="s">
        <v>49</v>
      </c>
      <c r="Z58" t="s">
        <v>68</v>
      </c>
    </row>
    <row r="59" spans="1:27" ht="19.5" thickBot="1" x14ac:dyDescent="0.45">
      <c r="A59" s="94" t="s">
        <v>48</v>
      </c>
      <c r="B59" s="95"/>
      <c r="C59" s="96"/>
      <c r="D59" s="7" t="e">
        <f>SUM(D57:D58)</f>
        <v>#DIV/0!</v>
      </c>
      <c r="E59" s="10" t="s">
        <v>49</v>
      </c>
      <c r="F59" s="7" t="e">
        <f>SUM(F57:F58)</f>
        <v>#DIV/0!</v>
      </c>
      <c r="G59" s="10" t="s">
        <v>49</v>
      </c>
      <c r="H59" s="7" t="e">
        <f>SUM(H57:H58)</f>
        <v>#DIV/0!</v>
      </c>
      <c r="I59" s="10" t="s">
        <v>49</v>
      </c>
      <c r="J59" s="7" t="e">
        <f>SUM(J57:J58)</f>
        <v>#DIV/0!</v>
      </c>
      <c r="K59" s="10" t="s">
        <v>49</v>
      </c>
      <c r="L59" s="7" t="e">
        <f>SUM(L57:L58)</f>
        <v>#DIV/0!</v>
      </c>
      <c r="M59" s="10" t="s">
        <v>49</v>
      </c>
      <c r="N59" s="7" t="e">
        <f>SUM(N57:N58)</f>
        <v>#DIV/0!</v>
      </c>
      <c r="O59" s="10" t="s">
        <v>49</v>
      </c>
      <c r="P59" s="7" t="e">
        <f>SUM(P57:P58)</f>
        <v>#DIV/0!</v>
      </c>
      <c r="Q59" s="10" t="s">
        <v>49</v>
      </c>
      <c r="R59" s="7" t="e">
        <f>SUM(R57:R58)</f>
        <v>#DIV/0!</v>
      </c>
      <c r="S59" s="10" t="s">
        <v>49</v>
      </c>
      <c r="T59" s="7" t="e">
        <f>SUM(T57:T58)</f>
        <v>#DIV/0!</v>
      </c>
      <c r="U59" s="10" t="s">
        <v>49</v>
      </c>
      <c r="V59" s="7" t="e">
        <f>SUM(V57:V58)</f>
        <v>#DIV/0!</v>
      </c>
      <c r="W59" s="10" t="s">
        <v>49</v>
      </c>
      <c r="X59" s="7" t="e">
        <f>SUM(X57:X58)</f>
        <v>#DIV/0!</v>
      </c>
      <c r="Y59" s="8" t="s">
        <v>49</v>
      </c>
      <c r="Z59" s="97" t="e">
        <f>ROUNDDOWN(SUM(D59,F59,H59,J59,L59,N59,P59,R59,T59,V59,X59)/COUNTIF(D59:X59,"&gt;0"),1)</f>
        <v>#DIV/0!</v>
      </c>
      <c r="AA59" s="98"/>
    </row>
    <row r="60" spans="1:27" ht="10.5" customHeight="1" x14ac:dyDescent="0.4"/>
    <row r="61" spans="1:27" x14ac:dyDescent="0.4">
      <c r="A61" t="s">
        <v>92</v>
      </c>
    </row>
    <row r="62" spans="1:27" x14ac:dyDescent="0.4">
      <c r="A62" s="66" t="s">
        <v>46</v>
      </c>
      <c r="B62" s="67"/>
      <c r="C62" s="68"/>
      <c r="D62" s="14">
        <f>COUNTIFS(E10:E39,"常勤",$AC10:$AC39,"〇")</f>
        <v>0</v>
      </c>
      <c r="E62" s="11" t="s">
        <v>49</v>
      </c>
      <c r="F62" s="14">
        <f>COUNTIFS(G10:G39,"常勤",$AC10:$AC39,"〇")</f>
        <v>0</v>
      </c>
      <c r="G62" s="11" t="s">
        <v>49</v>
      </c>
      <c r="H62" s="14">
        <f>COUNTIFS(I10:I39,"常勤",$AC10:$AC39,"〇")</f>
        <v>0</v>
      </c>
      <c r="I62" s="11" t="s">
        <v>49</v>
      </c>
      <c r="J62" s="14">
        <f>COUNTIFS(K10:K39,"常勤",$AC10:$AC39,"〇")</f>
        <v>0</v>
      </c>
      <c r="K62" s="11" t="s">
        <v>49</v>
      </c>
      <c r="L62" s="14">
        <f>COUNTIFS(M10:M39,"常勤",$AC10:$AC39,"〇")</f>
        <v>0</v>
      </c>
      <c r="M62" s="11" t="s">
        <v>49</v>
      </c>
      <c r="N62" s="14">
        <f>COUNTIFS(O10:O39,"常勤",$AC10:$AC39,"〇")</f>
        <v>0</v>
      </c>
      <c r="O62" s="11" t="s">
        <v>49</v>
      </c>
      <c r="P62" s="14">
        <f>COUNTIFS(Q10:Q39,"常勤",$AC10:$AC39,"〇")</f>
        <v>0</v>
      </c>
      <c r="Q62" s="11" t="s">
        <v>49</v>
      </c>
      <c r="R62" s="14">
        <f>COUNTIFS(S10:S39,"常勤",$AC10:$AC39,"〇")</f>
        <v>0</v>
      </c>
      <c r="S62" s="11" t="s">
        <v>49</v>
      </c>
      <c r="T62" s="14">
        <f>COUNTIFS(U10:U39,"常勤",$AC10:$AC39,"〇")</f>
        <v>0</v>
      </c>
      <c r="U62" s="11" t="s">
        <v>49</v>
      </c>
      <c r="V62" s="14">
        <f>COUNTIFS(W10:W39,"常勤",$AC10:$AC39,"〇")</f>
        <v>0</v>
      </c>
      <c r="W62" s="11" t="s">
        <v>49</v>
      </c>
      <c r="X62" s="14">
        <f>COUNTIFS(Y10:Y39,"常勤",$AC10:$AC39,"〇")</f>
        <v>0</v>
      </c>
      <c r="Y62" s="11" t="s">
        <v>49</v>
      </c>
      <c r="Z62" s="15"/>
    </row>
    <row r="63" spans="1:27" ht="19.5" thickBot="1" x14ac:dyDescent="0.45">
      <c r="A63" s="91" t="s">
        <v>47</v>
      </c>
      <c r="B63" s="92"/>
      <c r="C63" s="93"/>
      <c r="D63" s="5" t="e">
        <f>ROUNDDOWN((SUMIFS(D10:D39,E10:E39,"非常勤",$AC10:$AC39,"〇"))/D$9,1)</f>
        <v>#DIV/0!</v>
      </c>
      <c r="E63" s="4" t="s">
        <v>49</v>
      </c>
      <c r="F63" s="5" t="e">
        <f>ROUNDDOWN((SUMIFS(F10:F39,G10:G39,"非常勤",$AC10:$AC39,"〇"))/F$9,1)</f>
        <v>#DIV/0!</v>
      </c>
      <c r="G63" s="4" t="s">
        <v>49</v>
      </c>
      <c r="H63" s="5" t="e">
        <f>ROUNDDOWN((SUMIFS(H10:H39,I10:I39,"非常勤",$AC10:$AC39,"〇"))/H$9,1)</f>
        <v>#DIV/0!</v>
      </c>
      <c r="I63" s="4" t="s">
        <v>49</v>
      </c>
      <c r="J63" s="5" t="e">
        <f>ROUNDDOWN((SUMIFS(J10:J39,K10:K39,"非常勤",$AC10:$AC39,"〇"))/J$9,1)</f>
        <v>#DIV/0!</v>
      </c>
      <c r="K63" s="4" t="s">
        <v>49</v>
      </c>
      <c r="L63" s="5" t="e">
        <f>ROUNDDOWN((SUMIFS(L10:L39,M10:M39,"非常勤",$AC10:$AC39,"〇"))/L$9,1)</f>
        <v>#DIV/0!</v>
      </c>
      <c r="M63" s="4" t="s">
        <v>49</v>
      </c>
      <c r="N63" s="5" t="e">
        <f>ROUNDDOWN((SUMIFS(N10:N39,O10:O39,"非常勤",$AC10:$AC39,"〇"))/N$9,1)</f>
        <v>#DIV/0!</v>
      </c>
      <c r="O63" s="4" t="s">
        <v>49</v>
      </c>
      <c r="P63" s="5" t="e">
        <f>ROUNDDOWN((SUMIFS(P10:P39,Q10:Q39,"非常勤",$AC10:$AC39,"〇"))/P$9,1)</f>
        <v>#DIV/0!</v>
      </c>
      <c r="Q63" s="4" t="s">
        <v>49</v>
      </c>
      <c r="R63" s="5" t="e">
        <f>ROUNDDOWN((SUMIFS(R10:R39,S10:S39,"非常勤",$AC10:$AC39,"〇"))/R$9,1)</f>
        <v>#DIV/0!</v>
      </c>
      <c r="S63" s="4" t="s">
        <v>49</v>
      </c>
      <c r="T63" s="5" t="e">
        <f>ROUNDDOWN((SUMIFS(T10:T39,U10:U39,"非常勤",$AC10:$AC39,"〇"))/T$9,1)</f>
        <v>#DIV/0!</v>
      </c>
      <c r="U63" s="4" t="s">
        <v>49</v>
      </c>
      <c r="V63" s="5" t="e">
        <f>ROUNDDOWN((SUMIFS(V10:V39,W10:W39,"非常勤",$AC10:$AC39,"〇"))/V$9,1)</f>
        <v>#DIV/0!</v>
      </c>
      <c r="W63" s="4" t="s">
        <v>49</v>
      </c>
      <c r="X63" s="5" t="e">
        <f>ROUNDDOWN((SUMIFS(X10:X39,Y10:Y39,"非常勤",$AC10:$AC39,"〇"))/X$9,1)</f>
        <v>#DIV/0!</v>
      </c>
      <c r="Y63" s="4" t="s">
        <v>49</v>
      </c>
      <c r="Z63" t="s">
        <v>69</v>
      </c>
    </row>
    <row r="64" spans="1:27" ht="19.5" thickBot="1" x14ac:dyDescent="0.45">
      <c r="A64" s="94" t="s">
        <v>48</v>
      </c>
      <c r="B64" s="95"/>
      <c r="C64" s="96"/>
      <c r="D64" s="7" t="e">
        <f>SUM(D62:D63)</f>
        <v>#DIV/0!</v>
      </c>
      <c r="E64" s="10" t="s">
        <v>49</v>
      </c>
      <c r="F64" s="7" t="e">
        <f>SUM(F62:F63)</f>
        <v>#DIV/0!</v>
      </c>
      <c r="G64" s="10" t="s">
        <v>49</v>
      </c>
      <c r="H64" s="7" t="e">
        <f>SUM(H62:H63)</f>
        <v>#DIV/0!</v>
      </c>
      <c r="I64" s="10" t="s">
        <v>49</v>
      </c>
      <c r="J64" s="7" t="e">
        <f>SUM(J62:J63)</f>
        <v>#DIV/0!</v>
      </c>
      <c r="K64" s="10" t="s">
        <v>49</v>
      </c>
      <c r="L64" s="7" t="e">
        <f>SUM(L62:L63)</f>
        <v>#DIV/0!</v>
      </c>
      <c r="M64" s="10" t="s">
        <v>49</v>
      </c>
      <c r="N64" s="7" t="e">
        <f>SUM(N62:N63)</f>
        <v>#DIV/0!</v>
      </c>
      <c r="O64" s="10" t="s">
        <v>49</v>
      </c>
      <c r="P64" s="7" t="e">
        <f>SUM(P62:P63)</f>
        <v>#DIV/0!</v>
      </c>
      <c r="Q64" s="10" t="s">
        <v>49</v>
      </c>
      <c r="R64" s="7" t="e">
        <f>SUM(R62:R63)</f>
        <v>#DIV/0!</v>
      </c>
      <c r="S64" s="10" t="s">
        <v>49</v>
      </c>
      <c r="T64" s="7" t="e">
        <f>SUM(T62:T63)</f>
        <v>#DIV/0!</v>
      </c>
      <c r="U64" s="10" t="s">
        <v>49</v>
      </c>
      <c r="V64" s="7" t="e">
        <f>SUM(V62:V63)</f>
        <v>#DIV/0!</v>
      </c>
      <c r="W64" s="10" t="s">
        <v>49</v>
      </c>
      <c r="X64" s="7" t="e">
        <f>SUM(X62:X63)</f>
        <v>#DIV/0!</v>
      </c>
      <c r="Y64" s="8" t="s">
        <v>49</v>
      </c>
      <c r="Z64" s="97" t="e">
        <f>ROUNDDOWN(SUM(D64,F64,H64,J64,L64,N64,P64,R64,T64,V64,X64)/COUNTIF(D64:X64,"&gt;0"),1)</f>
        <v>#DIV/0!</v>
      </c>
      <c r="AA64" s="98"/>
    </row>
    <row r="65" spans="1:27" ht="10.5" customHeight="1" x14ac:dyDescent="0.4"/>
    <row r="66" spans="1:27" x14ac:dyDescent="0.4">
      <c r="A66" t="s">
        <v>93</v>
      </c>
    </row>
    <row r="67" spans="1:27" x14ac:dyDescent="0.4">
      <c r="A67" s="66" t="s">
        <v>46</v>
      </c>
      <c r="B67" s="67"/>
      <c r="C67" s="68"/>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c r="Z67" s="15"/>
    </row>
    <row r="68" spans="1:27" ht="19.5" thickBot="1" x14ac:dyDescent="0.45">
      <c r="A68" s="91" t="s">
        <v>47</v>
      </c>
      <c r="B68" s="92"/>
      <c r="C68" s="93"/>
      <c r="D68" s="5" t="e">
        <f>ROUNDDOWN((SUMIFS(D10:D39,E10:E39,"非常勤",$AD10:$AD39,"〇"))/D$9,1)</f>
        <v>#DIV/0!</v>
      </c>
      <c r="E68" s="4" t="s">
        <v>16</v>
      </c>
      <c r="F68" s="5" t="e">
        <f>ROUNDDOWN((SUMIFS(F10:F39,G10:G39,"非常勤",$AD10:$AD39,"〇"))/F$9,1)</f>
        <v>#DIV/0!</v>
      </c>
      <c r="G68" s="4" t="s">
        <v>16</v>
      </c>
      <c r="H68" s="5" t="e">
        <f>ROUNDDOWN((SUMIFS(H10:H39,I10:I39,"非常勤",$AD10:$AD39,"〇"))/H$9,1)</f>
        <v>#DIV/0!</v>
      </c>
      <c r="I68" s="4" t="s">
        <v>16</v>
      </c>
      <c r="J68" s="5" t="e">
        <f>ROUNDDOWN((SUMIFS(J10:J39,K10:K39,"非常勤",$AD10:$AD39,"〇"))/J$9,1)</f>
        <v>#DIV/0!</v>
      </c>
      <c r="K68" s="4" t="s">
        <v>16</v>
      </c>
      <c r="L68" s="5" t="e">
        <f>ROUNDDOWN((SUMIFS(L10:L39,M10:M39,"非常勤",$AD10:$AD39,"〇"))/L$9,1)</f>
        <v>#DIV/0!</v>
      </c>
      <c r="M68" s="4" t="s">
        <v>16</v>
      </c>
      <c r="N68" s="5" t="e">
        <f>ROUNDDOWN((SUMIFS(N10:N39,O10:O39,"非常勤",$AD10:$AD39,"〇"))/N$9,1)</f>
        <v>#DIV/0!</v>
      </c>
      <c r="O68" s="4" t="s">
        <v>16</v>
      </c>
      <c r="P68" s="5" t="e">
        <f>ROUNDDOWN((SUMIFS(P10:P39,Q10:Q39,"非常勤",$AD10:$AD39,"〇"))/P$9,1)</f>
        <v>#DIV/0!</v>
      </c>
      <c r="Q68" s="4" t="s">
        <v>16</v>
      </c>
      <c r="R68" s="5" t="e">
        <f>ROUNDDOWN((SUMIFS(R10:R39,S10:S39,"非常勤",$AD10:$AD39,"〇"))/R$9,1)</f>
        <v>#DIV/0!</v>
      </c>
      <c r="S68" s="4" t="s">
        <v>16</v>
      </c>
      <c r="T68" s="5" t="e">
        <f>ROUNDDOWN((SUMIFS(T10:T39,U10:U39,"非常勤",$AD10:$AD39,"〇"))/T$9,1)</f>
        <v>#DIV/0!</v>
      </c>
      <c r="U68" s="4" t="s">
        <v>16</v>
      </c>
      <c r="V68" s="5" t="e">
        <f>ROUNDDOWN((SUMIFS(V10:V39,W10:W39,"非常勤",$AD10:$AD39,"〇"))/V$9,1)</f>
        <v>#DIV/0!</v>
      </c>
      <c r="W68" s="4" t="s">
        <v>16</v>
      </c>
      <c r="X68" s="5" t="e">
        <f>ROUNDDOWN((SUMIFS(X10:X39,Y10:Y39,"非常勤",$AD10:$AD39,"〇"))/X$9,1)</f>
        <v>#DIV/0!</v>
      </c>
      <c r="Y68" s="4" t="s">
        <v>16</v>
      </c>
      <c r="Z68" t="s">
        <v>70</v>
      </c>
    </row>
    <row r="69" spans="1:27" ht="19.5" thickBot="1" x14ac:dyDescent="0.45">
      <c r="A69" s="94" t="s">
        <v>48</v>
      </c>
      <c r="B69" s="95"/>
      <c r="C69" s="9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7" t="e">
        <f>SUM(P67:P68)</f>
        <v>#DIV/0!</v>
      </c>
      <c r="Q69" s="10" t="s">
        <v>16</v>
      </c>
      <c r="R69" s="7" t="e">
        <f>SUM(R67:R68)</f>
        <v>#DIV/0!</v>
      </c>
      <c r="S69" s="10" t="s">
        <v>16</v>
      </c>
      <c r="T69" s="7" t="e">
        <f>SUM(T67:T68)</f>
        <v>#DIV/0!</v>
      </c>
      <c r="U69" s="10" t="s">
        <v>16</v>
      </c>
      <c r="V69" s="7" t="e">
        <f>SUM(V67:V68)</f>
        <v>#DIV/0!</v>
      </c>
      <c r="W69" s="10" t="s">
        <v>16</v>
      </c>
      <c r="X69" s="7" t="e">
        <f>SUM(X67:X68)</f>
        <v>#DIV/0!</v>
      </c>
      <c r="Y69" s="8" t="s">
        <v>16</v>
      </c>
      <c r="Z69" s="97" t="e">
        <f>ROUNDDOWN(SUM(D69,F69,H69,J69,L69,N69,P69,R69,T69,V69,X69)/COUNTIF(D69:X69,"&gt;0"),1)</f>
        <v>#DIV/0!</v>
      </c>
      <c r="AA69" s="98"/>
    </row>
    <row r="70" spans="1:27" ht="10.5" customHeight="1" x14ac:dyDescent="0.4"/>
    <row r="71" spans="1:27" x14ac:dyDescent="0.4">
      <c r="A71" t="s">
        <v>94</v>
      </c>
    </row>
    <row r="72" spans="1:27" x14ac:dyDescent="0.4">
      <c r="A72" s="66" t="s">
        <v>46</v>
      </c>
      <c r="B72" s="67"/>
      <c r="C72" s="68"/>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c r="Z72" s="15"/>
    </row>
    <row r="73" spans="1:27" ht="19.5" thickBot="1" x14ac:dyDescent="0.45">
      <c r="A73" s="91" t="s">
        <v>47</v>
      </c>
      <c r="B73" s="92"/>
      <c r="C73" s="93"/>
      <c r="D73" s="5" t="e">
        <f>ROUNDDOWN((SUMIFS(D10:D39,E10:E39,"非常勤",$AE10:$AE39,"〇"))/D$9,1)</f>
        <v>#DIV/0!</v>
      </c>
      <c r="E73" s="4" t="s">
        <v>16</v>
      </c>
      <c r="F73" s="5" t="e">
        <f>ROUNDDOWN((SUMIFS(F10:F39,G10:G39,"非常勤",$AE10:$AE39,"〇"))/F$9,1)</f>
        <v>#DIV/0!</v>
      </c>
      <c r="G73" s="4" t="s">
        <v>16</v>
      </c>
      <c r="H73" s="5" t="e">
        <f>ROUNDDOWN((SUMIFS(H10:H39,I10:I39,"非常勤",$AE10:$AE39,"〇"))/H$9,1)</f>
        <v>#DIV/0!</v>
      </c>
      <c r="I73" s="4" t="s">
        <v>16</v>
      </c>
      <c r="J73" s="5" t="e">
        <f>ROUNDDOWN((SUMIFS(J10:J39,K10:K39,"非常勤",$AE10:$AE39,"〇"))/J$9,1)</f>
        <v>#DIV/0!</v>
      </c>
      <c r="K73" s="4" t="s">
        <v>16</v>
      </c>
      <c r="L73" s="5" t="e">
        <f>ROUNDDOWN((SUMIFS(L10:L39,M10:M39,"非常勤",$AE10:$AE39,"〇"))/L$9,1)</f>
        <v>#DIV/0!</v>
      </c>
      <c r="M73" s="4" t="s">
        <v>16</v>
      </c>
      <c r="N73" s="5" t="e">
        <f>ROUNDDOWN((SUMIFS(N10:N39,O10:O39,"非常勤",$AE10:$AE39,"〇"))/N$9,1)</f>
        <v>#DIV/0!</v>
      </c>
      <c r="O73" s="4" t="s">
        <v>16</v>
      </c>
      <c r="P73" s="5" t="e">
        <f>ROUNDDOWN((SUMIFS(P10:P39,Q10:Q39,"非常勤",$AE10:$AE39,"〇"))/P$9,1)</f>
        <v>#DIV/0!</v>
      </c>
      <c r="Q73" s="4" t="s">
        <v>16</v>
      </c>
      <c r="R73" s="5" t="e">
        <f>ROUNDDOWN((SUMIFS(R10:R39,S10:S39,"非常勤",$AE10:$AE39,"〇"))/R$9,1)</f>
        <v>#DIV/0!</v>
      </c>
      <c r="S73" s="4" t="s">
        <v>16</v>
      </c>
      <c r="T73" s="5" t="e">
        <f>ROUNDDOWN((SUMIFS(T10:T39,U10:U39,"非常勤",$AE10:$AE39,"〇"))/T$9,1)</f>
        <v>#DIV/0!</v>
      </c>
      <c r="U73" s="4" t="s">
        <v>16</v>
      </c>
      <c r="V73" s="5" t="e">
        <f>ROUNDDOWN((SUMIFS(V10:V39,W10:W39,"非常勤",$AE10:$AE39,"〇"))/V$9,1)</f>
        <v>#DIV/0!</v>
      </c>
      <c r="W73" s="4" t="s">
        <v>16</v>
      </c>
      <c r="X73" s="5" t="e">
        <f>ROUNDDOWN((SUMIFS(X10:X39,Y10:Y39,"非常勤",$AE10:$AE39,"〇"))/X$9,1)</f>
        <v>#DIV/0!</v>
      </c>
      <c r="Y73" s="4" t="s">
        <v>16</v>
      </c>
      <c r="Z73" t="s">
        <v>112</v>
      </c>
    </row>
    <row r="74" spans="1:27" ht="19.5" thickBot="1" x14ac:dyDescent="0.45">
      <c r="A74" s="94" t="s">
        <v>48</v>
      </c>
      <c r="B74" s="95"/>
      <c r="C74" s="9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7" t="e">
        <f>SUM(P72:P73)</f>
        <v>#DIV/0!</v>
      </c>
      <c r="Q74" s="10" t="s">
        <v>16</v>
      </c>
      <c r="R74" s="7" t="e">
        <f>SUM(R72:R73)</f>
        <v>#DIV/0!</v>
      </c>
      <c r="S74" s="10" t="s">
        <v>16</v>
      </c>
      <c r="T74" s="7" t="e">
        <f>SUM(T72:T73)</f>
        <v>#DIV/0!</v>
      </c>
      <c r="U74" s="10" t="s">
        <v>16</v>
      </c>
      <c r="V74" s="7" t="e">
        <f>SUM(V72:V73)</f>
        <v>#DIV/0!</v>
      </c>
      <c r="W74" s="10" t="s">
        <v>16</v>
      </c>
      <c r="X74" s="7" t="e">
        <f>SUM(X72:X73)</f>
        <v>#DIV/0!</v>
      </c>
      <c r="Y74" s="8" t="s">
        <v>16</v>
      </c>
      <c r="Z74" s="97" t="e">
        <f>ROUNDDOWN(SUM(D74,F74,H74,J74,L74,N74,P74,R74,T74,V74,X74)/COUNTIF(D74:X74,"&gt;0"),1)</f>
        <v>#DIV/0!</v>
      </c>
      <c r="AA74" s="98"/>
    </row>
    <row r="75" spans="1:27" x14ac:dyDescent="0.4">
      <c r="A75" s="16"/>
      <c r="B75" s="16"/>
      <c r="C75" s="16"/>
      <c r="D75" s="27"/>
      <c r="E75" s="27"/>
      <c r="F75" s="27"/>
      <c r="G75" s="27"/>
      <c r="H75" s="27"/>
      <c r="I75" s="27"/>
      <c r="J75" s="27"/>
      <c r="K75" s="27"/>
      <c r="L75" s="27"/>
      <c r="M75" s="27"/>
      <c r="N75" s="27"/>
      <c r="O75" s="27"/>
      <c r="P75" s="27"/>
      <c r="Q75" s="27"/>
      <c r="R75" s="27"/>
      <c r="S75" s="27"/>
      <c r="T75" s="27"/>
      <c r="U75" s="27"/>
      <c r="V75" s="27"/>
      <c r="W75" s="27"/>
      <c r="X75" s="27"/>
      <c r="Y75" s="27"/>
      <c r="Z75" s="27"/>
    </row>
    <row r="76" spans="1:27" x14ac:dyDescent="0.4">
      <c r="A76" t="s">
        <v>76</v>
      </c>
    </row>
    <row r="77" spans="1:27" ht="19.5" thickBot="1" x14ac:dyDescent="0.45">
      <c r="A77" t="s">
        <v>53</v>
      </c>
      <c r="G77" s="55"/>
      <c r="H77" s="55"/>
      <c r="I77" s="55"/>
      <c r="S77" s="55"/>
      <c r="T77" s="55"/>
      <c r="U77" s="55"/>
    </row>
    <row r="78" spans="1:27" ht="19.5" thickBot="1" x14ac:dyDescent="0.45">
      <c r="A78" t="s">
        <v>95</v>
      </c>
      <c r="D78" s="101" t="str">
        <f>IF(H78="","",(Z54/Z49))</f>
        <v/>
      </c>
      <c r="E78" s="102"/>
      <c r="F78" s="16" t="s">
        <v>18</v>
      </c>
      <c r="G78" s="29">
        <v>0.7</v>
      </c>
      <c r="H78" s="54"/>
      <c r="K78" t="s">
        <v>54</v>
      </c>
      <c r="P78" s="99" t="str">
        <f>IF(T78="","",(Z59/Z49))</f>
        <v/>
      </c>
      <c r="Q78" s="100"/>
      <c r="R78" s="16" t="s">
        <v>18</v>
      </c>
      <c r="S78" s="29">
        <v>0.25</v>
      </c>
      <c r="T78" s="54"/>
    </row>
    <row r="79" spans="1:27" x14ac:dyDescent="0.4">
      <c r="F79" s="30"/>
    </row>
    <row r="80" spans="1:27" ht="19.5" thickBot="1" x14ac:dyDescent="0.45">
      <c r="A80" t="s">
        <v>55</v>
      </c>
    </row>
    <row r="81" spans="1:20" ht="19.5" thickBot="1" x14ac:dyDescent="0.45">
      <c r="A81" t="s">
        <v>96</v>
      </c>
      <c r="D81" s="99" t="str">
        <f>IF(H81="","",(Z54/Z49))</f>
        <v/>
      </c>
      <c r="E81" s="100"/>
      <c r="F81" s="16" t="s">
        <v>18</v>
      </c>
      <c r="G81" s="29">
        <v>0.5</v>
      </c>
      <c r="H81" s="54"/>
      <c r="K81" s="15"/>
      <c r="L81" s="15"/>
      <c r="M81" s="15"/>
      <c r="N81" s="15"/>
      <c r="O81" s="15"/>
      <c r="P81" s="103"/>
      <c r="Q81" s="103"/>
      <c r="R81" s="62"/>
      <c r="S81" s="63"/>
      <c r="T81" s="62"/>
    </row>
    <row r="83" spans="1:20" ht="19.5" thickBot="1" x14ac:dyDescent="0.45">
      <c r="A83" t="s">
        <v>56</v>
      </c>
    </row>
    <row r="84" spans="1:20" ht="19.5" thickBot="1" x14ac:dyDescent="0.45">
      <c r="A84" t="s">
        <v>57</v>
      </c>
      <c r="D84" s="99" t="str">
        <f>IF(H84="","",(Z54/Z49))</f>
        <v/>
      </c>
      <c r="E84" s="100"/>
      <c r="F84" s="16" t="s">
        <v>18</v>
      </c>
      <c r="G84" s="29">
        <v>0.4</v>
      </c>
      <c r="H84" s="54"/>
      <c r="P84" s="104"/>
      <c r="Q84" s="104"/>
      <c r="R84" s="16"/>
      <c r="S84" s="61"/>
      <c r="T84" s="62"/>
    </row>
    <row r="85" spans="1:20" ht="19.5" thickBot="1" x14ac:dyDescent="0.45"/>
    <row r="86" spans="1:20" ht="19.5" thickBot="1" x14ac:dyDescent="0.45">
      <c r="A86" t="s">
        <v>97</v>
      </c>
      <c r="D86" s="99" t="str">
        <f>IF(H86="","",(Z69/Z64))</f>
        <v/>
      </c>
      <c r="E86" s="100"/>
      <c r="F86" s="16" t="s">
        <v>18</v>
      </c>
      <c r="G86" s="29">
        <v>0.6</v>
      </c>
      <c r="H86" s="54"/>
    </row>
    <row r="87" spans="1:20" ht="19.5" thickBot="1" x14ac:dyDescent="0.45"/>
    <row r="88" spans="1:20" ht="19.5" thickBot="1" x14ac:dyDescent="0.45">
      <c r="A88" t="s">
        <v>98</v>
      </c>
      <c r="D88" s="99" t="str">
        <f>IF(H88="","",(Z74/Z64))</f>
        <v/>
      </c>
      <c r="E88" s="100"/>
      <c r="F88" s="16" t="s">
        <v>18</v>
      </c>
      <c r="G88" s="29">
        <v>0.3</v>
      </c>
      <c r="H88" s="54"/>
    </row>
  </sheetData>
  <mergeCells count="48">
    <mergeCell ref="A41:K41"/>
    <mergeCell ref="A74:C74"/>
    <mergeCell ref="A72:C72"/>
    <mergeCell ref="Z74:AA74"/>
    <mergeCell ref="P81:Q81"/>
    <mergeCell ref="A63:C63"/>
    <mergeCell ref="A73:C73"/>
    <mergeCell ref="A67:C67"/>
    <mergeCell ref="A68:C68"/>
    <mergeCell ref="A69:C69"/>
    <mergeCell ref="A42:AD42"/>
    <mergeCell ref="A43:AD43"/>
    <mergeCell ref="Z69:AA69"/>
    <mergeCell ref="Z64:AA64"/>
    <mergeCell ref="Z59:AA59"/>
    <mergeCell ref="Z54:AA54"/>
    <mergeCell ref="D86:E86"/>
    <mergeCell ref="D84:E84"/>
    <mergeCell ref="P84:Q84"/>
    <mergeCell ref="D78:E78"/>
    <mergeCell ref="P78:Q78"/>
    <mergeCell ref="D81:E81"/>
    <mergeCell ref="A47:C47"/>
    <mergeCell ref="A49:C49"/>
    <mergeCell ref="A54:C54"/>
    <mergeCell ref="A57:C57"/>
    <mergeCell ref="A53:C53"/>
    <mergeCell ref="A59:C59"/>
    <mergeCell ref="A62:C62"/>
    <mergeCell ref="A52:C52"/>
    <mergeCell ref="A58:C58"/>
    <mergeCell ref="A48:C48"/>
    <mergeCell ref="D88:E88"/>
    <mergeCell ref="AE8:AE9"/>
    <mergeCell ref="A1:AD1"/>
    <mergeCell ref="A2:AD2"/>
    <mergeCell ref="AD8:AD9"/>
    <mergeCell ref="A7:C7"/>
    <mergeCell ref="AC8:AC9"/>
    <mergeCell ref="Z8:Z9"/>
    <mergeCell ref="A40:AD40"/>
    <mergeCell ref="A8:A9"/>
    <mergeCell ref="B8:B9"/>
    <mergeCell ref="C8:C9"/>
    <mergeCell ref="AB8:AB9"/>
    <mergeCell ref="AA8:AA9"/>
    <mergeCell ref="Z49:AA49"/>
    <mergeCell ref="A64:C64"/>
  </mergeCells>
  <phoneticPr fontId="1"/>
  <dataValidations count="1">
    <dataValidation type="list" allowBlank="1" showInputMessage="1" showErrorMessage="1" sqref="H78 H81 H84 T78 T84 T81 H86 Z10:AE39 H88">
      <formula1>"〇"</formula1>
    </dataValidation>
  </dataValidations>
  <pageMargins left="0.51181102362204722" right="0.31496062992125984" top="0.74803149606299213" bottom="0.74803149606299213" header="0.31496062992125984" footer="0.31496062992125984"/>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zoomScale="70" zoomScaleNormal="70" workbookViewId="0">
      <selection activeCell="B3" sqref="B3"/>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 min="21" max="21" width="8.25" customWidth="1"/>
  </cols>
  <sheetData>
    <row r="1" spans="1:21" ht="24" x14ac:dyDescent="0.4">
      <c r="A1" s="69" t="s">
        <v>17</v>
      </c>
      <c r="B1" s="69"/>
      <c r="C1" s="69"/>
      <c r="D1" s="69"/>
      <c r="E1" s="69"/>
      <c r="F1" s="69"/>
      <c r="G1" s="69"/>
      <c r="H1" s="69"/>
      <c r="I1" s="69"/>
      <c r="J1" s="69"/>
      <c r="K1" s="69"/>
      <c r="L1" s="69"/>
      <c r="M1" s="69"/>
      <c r="N1" s="69"/>
      <c r="O1" s="69"/>
      <c r="P1" s="69"/>
      <c r="Q1" s="69"/>
      <c r="R1" s="69"/>
      <c r="S1" s="69"/>
      <c r="T1" s="69"/>
    </row>
    <row r="2" spans="1:21" x14ac:dyDescent="0.4">
      <c r="A2" s="70" t="s">
        <v>116</v>
      </c>
      <c r="B2" s="70"/>
      <c r="C2" s="70"/>
      <c r="D2" s="70"/>
      <c r="E2" s="70"/>
      <c r="F2" s="70"/>
      <c r="G2" s="70"/>
      <c r="H2" s="70"/>
      <c r="I2" s="70"/>
      <c r="J2" s="70"/>
      <c r="K2" s="70"/>
      <c r="L2" s="70"/>
      <c r="M2" s="70"/>
      <c r="N2" s="70"/>
      <c r="O2" s="70"/>
      <c r="P2" s="70"/>
      <c r="Q2" s="70"/>
      <c r="R2" s="70"/>
      <c r="S2" s="70"/>
      <c r="T2" s="70"/>
    </row>
    <row r="3" spans="1:21" ht="19.5" x14ac:dyDescent="0.4">
      <c r="A3" s="60" t="s">
        <v>109</v>
      </c>
      <c r="P3" s="43"/>
      <c r="Q3" t="s">
        <v>71</v>
      </c>
    </row>
    <row r="4" spans="1:21" ht="4.5" customHeight="1" x14ac:dyDescent="0.4"/>
    <row r="5" spans="1:21" x14ac:dyDescent="0.4">
      <c r="A5" t="s">
        <v>65</v>
      </c>
    </row>
    <row r="6" spans="1:21" ht="16.5" customHeight="1" x14ac:dyDescent="0.4">
      <c r="P6" s="42" t="s">
        <v>63</v>
      </c>
    </row>
    <row r="7" spans="1:21" x14ac:dyDescent="0.4">
      <c r="A7" s="71" t="s">
        <v>64</v>
      </c>
      <c r="B7" s="71"/>
      <c r="C7" s="72"/>
      <c r="D7" s="35" t="s">
        <v>72</v>
      </c>
      <c r="E7" s="36"/>
      <c r="F7" s="36"/>
      <c r="G7" s="36"/>
      <c r="H7" s="36"/>
      <c r="I7" s="36"/>
      <c r="J7" s="36"/>
      <c r="K7" s="36"/>
      <c r="L7" s="36"/>
      <c r="M7" s="36"/>
      <c r="N7" s="36"/>
      <c r="O7" s="36"/>
      <c r="P7" s="41" t="s">
        <v>58</v>
      </c>
      <c r="Q7" s="41" t="s">
        <v>59</v>
      </c>
      <c r="R7" s="28" t="s">
        <v>60</v>
      </c>
      <c r="S7" s="28" t="s">
        <v>61</v>
      </c>
      <c r="T7" s="28" t="s">
        <v>62</v>
      </c>
      <c r="U7" s="28" t="s">
        <v>83</v>
      </c>
    </row>
    <row r="8" spans="1:21" ht="20.25" customHeight="1" x14ac:dyDescent="0.4">
      <c r="A8" s="73" t="s">
        <v>0</v>
      </c>
      <c r="B8" s="75" t="s">
        <v>1</v>
      </c>
      <c r="C8" s="77" t="s">
        <v>2</v>
      </c>
      <c r="D8" s="38" t="s">
        <v>3</v>
      </c>
      <c r="E8" s="39" t="s">
        <v>42</v>
      </c>
      <c r="F8" s="40" t="s">
        <v>4</v>
      </c>
      <c r="G8" s="39" t="s">
        <v>43</v>
      </c>
      <c r="H8" s="38" t="s">
        <v>5</v>
      </c>
      <c r="I8" s="39" t="s">
        <v>42</v>
      </c>
      <c r="J8" s="40" t="s">
        <v>6</v>
      </c>
      <c r="K8" s="39" t="s">
        <v>43</v>
      </c>
      <c r="L8" s="38" t="s">
        <v>7</v>
      </c>
      <c r="M8" s="39" t="s">
        <v>43</v>
      </c>
      <c r="N8" s="40" t="s">
        <v>8</v>
      </c>
      <c r="O8" s="39" t="s">
        <v>42</v>
      </c>
      <c r="P8" s="79" t="s">
        <v>89</v>
      </c>
      <c r="Q8" s="81" t="s">
        <v>81</v>
      </c>
      <c r="R8" s="82" t="s">
        <v>82</v>
      </c>
      <c r="S8" s="81" t="s">
        <v>88</v>
      </c>
      <c r="T8" s="83" t="s">
        <v>90</v>
      </c>
      <c r="U8" s="86" t="s">
        <v>91</v>
      </c>
    </row>
    <row r="9" spans="1:21" ht="20.25" customHeight="1" x14ac:dyDescent="0.4">
      <c r="A9" s="74"/>
      <c r="B9" s="76"/>
      <c r="C9" s="78"/>
      <c r="D9" s="13"/>
      <c r="E9" s="10" t="s">
        <v>15</v>
      </c>
      <c r="F9" s="13"/>
      <c r="G9" s="10" t="s">
        <v>15</v>
      </c>
      <c r="H9" s="13"/>
      <c r="I9" s="10" t="s">
        <v>15</v>
      </c>
      <c r="J9" s="13"/>
      <c r="K9" s="10" t="s">
        <v>15</v>
      </c>
      <c r="L9" s="13"/>
      <c r="M9" s="10" t="s">
        <v>15</v>
      </c>
      <c r="N9" s="13"/>
      <c r="O9" s="10" t="s">
        <v>15</v>
      </c>
      <c r="P9" s="80"/>
      <c r="Q9" s="81"/>
      <c r="R9" s="82"/>
      <c r="S9" s="81"/>
      <c r="T9" s="84"/>
      <c r="U9" s="87"/>
    </row>
    <row r="10" spans="1:21" ht="20.25" customHeight="1" x14ac:dyDescent="0.4">
      <c r="A10" s="44"/>
      <c r="B10" s="45"/>
      <c r="C10" s="34"/>
      <c r="D10" s="32"/>
      <c r="E10" s="33" t="str">
        <f t="shared" ref="E10:E34" si="0">IF(D10&gt;=(D$9),"常勤","非常勤")</f>
        <v>常勤</v>
      </c>
      <c r="F10" s="34"/>
      <c r="G10" s="31" t="str">
        <f t="shared" ref="G10:G34" si="1">IF(F10&gt;=(F$9),"常勤","非常勤")</f>
        <v>常勤</v>
      </c>
      <c r="H10" s="32"/>
      <c r="I10" s="33" t="str">
        <f t="shared" ref="I10:I34" si="2">IF(H10&gt;=(H$9),"常勤","非常勤")</f>
        <v>常勤</v>
      </c>
      <c r="J10" s="34"/>
      <c r="K10" s="31" t="str">
        <f t="shared" ref="K10:K34" si="3">IF(J10&gt;=(J$9),"常勤","非常勤")</f>
        <v>常勤</v>
      </c>
      <c r="L10" s="32"/>
      <c r="M10" s="33" t="str">
        <f t="shared" ref="M10:M34" si="4">IF(L10&gt;=(L$9),"常勤","非常勤")</f>
        <v>常勤</v>
      </c>
      <c r="N10" s="34"/>
      <c r="O10" s="31" t="str">
        <f t="shared" ref="O10:O34" si="5">IF(N10&gt;=(N$9),"常勤","非常勤")</f>
        <v>常勤</v>
      </c>
      <c r="P10" s="51"/>
      <c r="Q10" s="51"/>
      <c r="R10" s="51"/>
      <c r="S10" s="51"/>
      <c r="T10" s="51"/>
      <c r="U10" s="51"/>
    </row>
    <row r="11" spans="1:21"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52"/>
      <c r="Q11" s="52"/>
      <c r="R11" s="52"/>
      <c r="S11" s="52"/>
      <c r="T11" s="52"/>
      <c r="U11" s="52"/>
    </row>
    <row r="12" spans="1:21"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52"/>
      <c r="Q12" s="52"/>
      <c r="R12" s="52"/>
      <c r="S12" s="52"/>
      <c r="T12" s="52"/>
      <c r="U12" s="52"/>
    </row>
    <row r="13" spans="1:21"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c r="U13" s="52"/>
    </row>
    <row r="14" spans="1:21"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c r="U14" s="52"/>
    </row>
    <row r="15" spans="1:21"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c r="U15" s="52"/>
    </row>
    <row r="16" spans="1:21"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c r="U16" s="52"/>
    </row>
    <row r="17" spans="1:21"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c r="U17" s="52"/>
    </row>
    <row r="18" spans="1:21"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c r="U18" s="52"/>
    </row>
    <row r="19" spans="1:21"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c r="U19" s="52"/>
    </row>
    <row r="20" spans="1:21"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c r="U20" s="52"/>
    </row>
    <row r="21" spans="1:21"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c r="U21" s="52"/>
    </row>
    <row r="22" spans="1:21"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c r="U22" s="52"/>
    </row>
    <row r="23" spans="1:21"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c r="U23" s="52"/>
    </row>
    <row r="24" spans="1:21"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c r="U24" s="52"/>
    </row>
    <row r="25" spans="1:21"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c r="U25" s="52"/>
    </row>
    <row r="26" spans="1:21"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c r="U26" s="52"/>
    </row>
    <row r="27" spans="1:21"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c r="U27" s="52"/>
    </row>
    <row r="28" spans="1:21"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c r="U28" s="52"/>
    </row>
    <row r="29" spans="1:21"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c r="U29" s="52"/>
    </row>
    <row r="30" spans="1:21"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c r="U30" s="52"/>
    </row>
    <row r="31" spans="1:21"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c r="U31" s="52"/>
    </row>
    <row r="32" spans="1:21"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c r="U32" s="52"/>
    </row>
    <row r="33" spans="1:21"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c r="U33" s="52"/>
    </row>
    <row r="34" spans="1:21"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c r="U34" s="52"/>
    </row>
    <row r="35" spans="1:21" ht="20.25" customHeight="1" x14ac:dyDescent="0.4">
      <c r="A35" s="48"/>
      <c r="B35" s="49"/>
      <c r="C35" s="18"/>
      <c r="D35" s="17"/>
      <c r="E35" s="4" t="str">
        <f>IF(D35&gt;=(D$9),"常勤","非常勤")</f>
        <v>常勤</v>
      </c>
      <c r="F35" s="18"/>
      <c r="G35" s="3" t="str">
        <f>IF(F35&gt;=(F$9),"常勤","非常勤")</f>
        <v>常勤</v>
      </c>
      <c r="H35" s="17"/>
      <c r="I35" s="4" t="str">
        <f>IF(H35&gt;=(H$9),"常勤","非常勤")</f>
        <v>常勤</v>
      </c>
      <c r="J35" s="18"/>
      <c r="K35" s="3" t="str">
        <f>IF(J35&gt;=(J$9),"常勤","非常勤")</f>
        <v>常勤</v>
      </c>
      <c r="L35" s="17"/>
      <c r="M35" s="4" t="str">
        <f>IF(L35&gt;=(L$9),"常勤","非常勤")</f>
        <v>常勤</v>
      </c>
      <c r="N35" s="18"/>
      <c r="O35" s="3" t="str">
        <f>IF(N35&gt;=(N$9),"常勤","非常勤")</f>
        <v>常勤</v>
      </c>
      <c r="P35" s="52"/>
      <c r="Q35" s="52"/>
      <c r="R35" s="52"/>
      <c r="S35" s="52"/>
      <c r="T35" s="52"/>
      <c r="U35" s="52"/>
    </row>
    <row r="36" spans="1:21" ht="20.25" customHeight="1" x14ac:dyDescent="0.4">
      <c r="A36" s="46"/>
      <c r="B36" s="47"/>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52"/>
      <c r="Q36" s="52"/>
      <c r="R36" s="52"/>
      <c r="S36" s="52"/>
      <c r="T36" s="52"/>
      <c r="U36" s="52"/>
    </row>
    <row r="37" spans="1:21" ht="20.25" customHeight="1" x14ac:dyDescent="0.4">
      <c r="A37" s="46"/>
      <c r="B37" s="47"/>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52"/>
      <c r="Q37" s="52"/>
      <c r="R37" s="52"/>
      <c r="S37" s="52"/>
      <c r="T37" s="52"/>
      <c r="U37" s="52"/>
    </row>
    <row r="38" spans="1:21" ht="20.25" customHeight="1" x14ac:dyDescent="0.4">
      <c r="A38" s="48"/>
      <c r="B38" s="49"/>
      <c r="C38" s="18"/>
      <c r="D38" s="17"/>
      <c r="E38" s="4" t="str">
        <f>IF(D38&gt;=(D$9),"常勤","非常勤")</f>
        <v>常勤</v>
      </c>
      <c r="F38" s="18"/>
      <c r="G38" s="3" t="str">
        <f>IF(F38&gt;=(F$9),"常勤","非常勤")</f>
        <v>常勤</v>
      </c>
      <c r="H38" s="17"/>
      <c r="I38" s="4" t="str">
        <f>IF(H38&gt;=(H$9),"常勤","非常勤")</f>
        <v>常勤</v>
      </c>
      <c r="J38" s="18"/>
      <c r="K38" s="3" t="str">
        <f>IF(J38&gt;=(J$9),"常勤","非常勤")</f>
        <v>常勤</v>
      </c>
      <c r="L38" s="17"/>
      <c r="M38" s="4" t="str">
        <f>IF(L38&gt;=(L$9),"常勤","非常勤")</f>
        <v>常勤</v>
      </c>
      <c r="N38" s="18"/>
      <c r="O38" s="3" t="str">
        <f>IF(N38&gt;=(N$9),"常勤","非常勤")</f>
        <v>常勤</v>
      </c>
      <c r="P38" s="52"/>
      <c r="Q38" s="52"/>
      <c r="R38" s="52"/>
      <c r="S38" s="52"/>
      <c r="T38" s="52"/>
      <c r="U38" s="52"/>
    </row>
    <row r="39" spans="1:21" ht="20.25" customHeight="1" x14ac:dyDescent="0.4">
      <c r="A39" s="57"/>
      <c r="B39" s="58"/>
      <c r="C39" s="59"/>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53"/>
      <c r="Q39" s="53"/>
      <c r="R39" s="53"/>
      <c r="S39" s="53"/>
      <c r="T39" s="53"/>
      <c r="U39" s="53"/>
    </row>
    <row r="40" spans="1:21" ht="15.75" customHeight="1" x14ac:dyDescent="0.4">
      <c r="A40" s="88" t="s">
        <v>110</v>
      </c>
      <c r="B40" s="89"/>
      <c r="C40" s="89"/>
      <c r="D40" s="89"/>
      <c r="E40" s="89"/>
      <c r="F40" s="89"/>
      <c r="G40" s="89"/>
      <c r="H40" s="89"/>
      <c r="I40" s="89"/>
      <c r="J40" s="89"/>
      <c r="K40" s="89"/>
      <c r="L40" s="89"/>
      <c r="M40" s="89"/>
      <c r="N40" s="89"/>
      <c r="O40" s="89"/>
      <c r="P40" s="89"/>
      <c r="Q40" s="89"/>
      <c r="R40" s="89"/>
      <c r="S40" s="89"/>
      <c r="T40" s="89"/>
    </row>
    <row r="41" spans="1:21" ht="15.75" customHeight="1" x14ac:dyDescent="0.4">
      <c r="A41" s="85" t="s">
        <v>113</v>
      </c>
      <c r="B41" s="85"/>
      <c r="C41" s="85"/>
      <c r="D41" s="85"/>
      <c r="E41" s="85"/>
      <c r="F41" s="85"/>
      <c r="G41" s="85"/>
      <c r="H41" s="85"/>
      <c r="I41" s="85"/>
      <c r="J41" s="85"/>
      <c r="K41" s="85"/>
      <c r="L41" s="65"/>
      <c r="M41" s="65"/>
      <c r="N41" s="65"/>
      <c r="O41" s="65"/>
      <c r="P41" s="65"/>
      <c r="Q41" s="65"/>
      <c r="R41" s="65"/>
      <c r="S41" s="65"/>
      <c r="T41" s="65"/>
    </row>
    <row r="42" spans="1:21" ht="30.75" customHeight="1" x14ac:dyDescent="0.4">
      <c r="A42" s="85" t="s">
        <v>77</v>
      </c>
      <c r="B42" s="90"/>
      <c r="C42" s="90"/>
      <c r="D42" s="90"/>
      <c r="E42" s="90"/>
      <c r="F42" s="90"/>
      <c r="G42" s="90"/>
      <c r="H42" s="90"/>
      <c r="I42" s="90"/>
      <c r="J42" s="90"/>
      <c r="K42" s="90"/>
      <c r="L42" s="90"/>
      <c r="M42" s="90"/>
      <c r="N42" s="90"/>
      <c r="O42" s="90"/>
      <c r="P42" s="90"/>
      <c r="Q42" s="90"/>
      <c r="R42" s="90"/>
      <c r="S42" s="90"/>
      <c r="T42" s="90"/>
    </row>
    <row r="43" spans="1:21" ht="32.25" customHeight="1" x14ac:dyDescent="0.4">
      <c r="A43" s="85" t="s">
        <v>75</v>
      </c>
      <c r="B43" s="85"/>
      <c r="C43" s="85"/>
      <c r="D43" s="85"/>
      <c r="E43" s="85"/>
      <c r="F43" s="85"/>
      <c r="G43" s="85"/>
      <c r="H43" s="85"/>
      <c r="I43" s="85"/>
      <c r="J43" s="85"/>
      <c r="K43" s="85"/>
      <c r="L43" s="85"/>
      <c r="M43" s="85"/>
      <c r="N43" s="85"/>
      <c r="O43" s="85"/>
      <c r="P43" s="85"/>
      <c r="Q43" s="85"/>
      <c r="R43" s="85"/>
      <c r="S43" s="85"/>
      <c r="T43" s="85"/>
    </row>
    <row r="44" spans="1:21" ht="48.75" customHeight="1" x14ac:dyDescent="0.4"/>
    <row r="45" spans="1:21" x14ac:dyDescent="0.4">
      <c r="A45" t="s">
        <v>50</v>
      </c>
    </row>
    <row r="46" spans="1:21" x14ac:dyDescent="0.4">
      <c r="A46" t="s">
        <v>111</v>
      </c>
    </row>
    <row r="47" spans="1:21" x14ac:dyDescent="0.4">
      <c r="A47" s="66" t="s">
        <v>46</v>
      </c>
      <c r="B47" s="67"/>
      <c r="C47" s="68"/>
      <c r="D47" s="14">
        <f>COUNTIFS(E10:E39,"常勤",$P10:$P39,"〇")</f>
        <v>0</v>
      </c>
      <c r="E47" s="11" t="s">
        <v>16</v>
      </c>
      <c r="F47" s="14">
        <f>COUNTIFS(G10:G39,"常勤",$P10:$P39,"〇")</f>
        <v>0</v>
      </c>
      <c r="G47" s="11" t="s">
        <v>16</v>
      </c>
      <c r="H47" s="14">
        <f>COUNTIFS(I10:I39,"常勤",$P10:$P39,"〇")</f>
        <v>0</v>
      </c>
      <c r="I47" s="11" t="s">
        <v>16</v>
      </c>
      <c r="J47" s="14">
        <f>COUNTIFS(K10:K39,"常勤",$P10:$P39,"〇")</f>
        <v>0</v>
      </c>
      <c r="K47" s="11" t="s">
        <v>16</v>
      </c>
      <c r="L47" s="14">
        <f>COUNTIFS(M10:M39,"常勤",$P10:$P39,"〇")</f>
        <v>0</v>
      </c>
      <c r="M47" s="11" t="s">
        <v>16</v>
      </c>
      <c r="N47" s="14">
        <f>COUNTIFS(O10:O39,"常勤",$P10:$P39,"〇")</f>
        <v>0</v>
      </c>
      <c r="O47" s="11" t="s">
        <v>16</v>
      </c>
      <c r="P47" s="15"/>
    </row>
    <row r="48" spans="1:21" ht="19.5" thickBot="1" x14ac:dyDescent="0.45">
      <c r="A48" s="91" t="s">
        <v>47</v>
      </c>
      <c r="B48" s="92"/>
      <c r="C48" s="93"/>
      <c r="D48" s="5" t="e">
        <f>ROUNDDOWN((SUMIFS(D10:D39,E10:E39,"非常勤",$P10:$P39,"〇"))/D$9,1)</f>
        <v>#DIV/0!</v>
      </c>
      <c r="E48" s="4" t="s">
        <v>16</v>
      </c>
      <c r="F48" s="5" t="e">
        <f>ROUNDDOWN((SUMIFS(F10:F39,G10:G39,"非常勤",$P10:$P39,"〇"))/F$9,1)</f>
        <v>#DIV/0!</v>
      </c>
      <c r="G48" s="4" t="s">
        <v>16</v>
      </c>
      <c r="H48" s="5" t="e">
        <f>ROUNDDOWN((SUMIFS(H10:H39,I10:I39,"非常勤",$P10:$P39,"〇"))/H$9,1)</f>
        <v>#DIV/0!</v>
      </c>
      <c r="I48" s="4" t="s">
        <v>16</v>
      </c>
      <c r="J48" s="5" t="e">
        <f>ROUNDDOWN((SUMIFS(J10:J39,K10:K39,"非常勤",$P10:$P39,"〇"))/J$9,1)</f>
        <v>#DIV/0!</v>
      </c>
      <c r="K48" s="4" t="s">
        <v>16</v>
      </c>
      <c r="L48" s="5" t="e">
        <f>ROUNDDOWN((SUMIFS(L10:L39,M10:M39,"非常勤",$P10:$P39,"〇"))/L$9,1)</f>
        <v>#DIV/0!</v>
      </c>
      <c r="M48" s="4" t="s">
        <v>16</v>
      </c>
      <c r="N48" s="5" t="e">
        <f>ROUNDDOWN((SUMIFS(N10:N39,O10:O39,"非常勤",$P10:$P39,"〇"))/N$9,1)</f>
        <v>#DIV/0!</v>
      </c>
      <c r="O48" s="4" t="s">
        <v>16</v>
      </c>
      <c r="P48" t="s">
        <v>66</v>
      </c>
    </row>
    <row r="49" spans="1:17" ht="19.5" thickBot="1" x14ac:dyDescent="0.45">
      <c r="A49" s="94" t="s">
        <v>48</v>
      </c>
      <c r="B49" s="95"/>
      <c r="C49" s="96"/>
      <c r="D49" s="7" t="e">
        <f>SUM(D47:D48)</f>
        <v>#DIV/0!</v>
      </c>
      <c r="E49" s="10" t="s">
        <v>16</v>
      </c>
      <c r="F49" s="7" t="e">
        <f>SUM(F47:F48)</f>
        <v>#DIV/0!</v>
      </c>
      <c r="G49" s="10" t="s">
        <v>16</v>
      </c>
      <c r="H49" s="7" t="e">
        <f>SUM(H47:H48)</f>
        <v>#DIV/0!</v>
      </c>
      <c r="I49" s="10" t="s">
        <v>16</v>
      </c>
      <c r="J49" s="7" t="e">
        <f>SUM(J47:J48)</f>
        <v>#DIV/0!</v>
      </c>
      <c r="K49" s="10" t="s">
        <v>16</v>
      </c>
      <c r="L49" s="7" t="e">
        <f>SUM(L47:L48)</f>
        <v>#DIV/0!</v>
      </c>
      <c r="M49" s="10" t="s">
        <v>16</v>
      </c>
      <c r="N49" s="7" t="e">
        <f>SUM(N47:N48)</f>
        <v>#DIV/0!</v>
      </c>
      <c r="O49" s="10" t="s">
        <v>16</v>
      </c>
      <c r="P49" s="97" t="e">
        <f>ROUNDDOWN(SUM(D49,F49,H49,J49,L49,N49)/COUNTIF(D49:O49,"&gt;0"),1)</f>
        <v>#DIV/0!</v>
      </c>
      <c r="Q49" s="98"/>
    </row>
    <row r="50" spans="1:17" ht="10.5" customHeight="1" x14ac:dyDescent="0.4"/>
    <row r="51" spans="1:17" x14ac:dyDescent="0.4">
      <c r="A51" t="s">
        <v>51</v>
      </c>
    </row>
    <row r="52" spans="1:17" x14ac:dyDescent="0.4">
      <c r="A52" s="66" t="s">
        <v>46</v>
      </c>
      <c r="B52" s="67"/>
      <c r="C52" s="68"/>
      <c r="D52" s="14">
        <f>COUNTIFS(E10:E39,"常勤",$Q10:$Q39,"〇")</f>
        <v>0</v>
      </c>
      <c r="E52" s="11" t="s">
        <v>16</v>
      </c>
      <c r="F52" s="14">
        <f>COUNTIFS(G10:G39,"常勤",$Q10:$Q39,"〇")</f>
        <v>0</v>
      </c>
      <c r="G52" s="11" t="s">
        <v>16</v>
      </c>
      <c r="H52" s="14">
        <f>COUNTIFS(I10:I39,"常勤",$Q10:$Q39,"〇")</f>
        <v>0</v>
      </c>
      <c r="I52" s="11" t="s">
        <v>16</v>
      </c>
      <c r="J52" s="14">
        <f>COUNTIFS(K10:K39,"常勤",$Q10:$Q39,"〇")</f>
        <v>0</v>
      </c>
      <c r="K52" s="11" t="s">
        <v>16</v>
      </c>
      <c r="L52" s="14">
        <f>COUNTIFS(M10:M39,"常勤",$Q10:$Q39,"〇")</f>
        <v>0</v>
      </c>
      <c r="M52" s="11" t="s">
        <v>16</v>
      </c>
      <c r="N52" s="14">
        <f>COUNTIFS(O10:O39,"常勤",$Q10:$Q39,"〇")</f>
        <v>0</v>
      </c>
      <c r="O52" s="11" t="s">
        <v>16</v>
      </c>
      <c r="P52" s="15"/>
    </row>
    <row r="53" spans="1:17" ht="19.5" thickBot="1" x14ac:dyDescent="0.45">
      <c r="A53" s="91" t="s">
        <v>47</v>
      </c>
      <c r="B53" s="92"/>
      <c r="C53" s="93"/>
      <c r="D53" s="5" t="e">
        <f>ROUNDDOWN((SUMIFS(D10:D39,E10:E39,"非常勤",$Q10:$Q39,"〇"))/D$9,1)</f>
        <v>#DIV/0!</v>
      </c>
      <c r="E53" s="4" t="s">
        <v>16</v>
      </c>
      <c r="F53" s="5" t="e">
        <f>ROUNDDOWN((SUMIFS(F10:F39,G10:G39,"非常勤",$Q10:$Q39,"〇"))/F$9,1)</f>
        <v>#DIV/0!</v>
      </c>
      <c r="G53" s="4" t="s">
        <v>16</v>
      </c>
      <c r="H53" s="5" t="e">
        <f>ROUNDDOWN((SUMIFS(H10:H39,I10:I39,"非常勤",$Q10:$Q39,"〇"))/H$9,1)</f>
        <v>#DIV/0!</v>
      </c>
      <c r="I53" s="4" t="s">
        <v>16</v>
      </c>
      <c r="J53" s="5" t="e">
        <f>ROUNDDOWN((SUMIFS(J10:J39,K10:K39,"非常勤",$Q10:$Q39,"〇"))/J$9,1)</f>
        <v>#DIV/0!</v>
      </c>
      <c r="K53" s="4" t="s">
        <v>16</v>
      </c>
      <c r="L53" s="5" t="e">
        <f>ROUNDDOWN((SUMIFS(L10:L39,M10:M39,"非常勤",$Q10:$Q39,"〇"))/L$9,1)</f>
        <v>#DIV/0!</v>
      </c>
      <c r="M53" s="4" t="s">
        <v>16</v>
      </c>
      <c r="N53" s="5" t="e">
        <f>ROUNDDOWN((SUMIFS(N10:N39,O10:O39,"非常勤",$Q10:$Q39,"〇"))/N$9,1)</f>
        <v>#DIV/0!</v>
      </c>
      <c r="O53" s="4" t="s">
        <v>16</v>
      </c>
      <c r="P53" t="s">
        <v>67</v>
      </c>
    </row>
    <row r="54" spans="1:17" ht="19.5" thickBot="1" x14ac:dyDescent="0.45">
      <c r="A54" s="94" t="s">
        <v>48</v>
      </c>
      <c r="B54" s="95"/>
      <c r="C54" s="96"/>
      <c r="D54" s="7" t="e">
        <f>SUM(D52:D53)</f>
        <v>#DIV/0!</v>
      </c>
      <c r="E54" s="10" t="s">
        <v>16</v>
      </c>
      <c r="F54" s="7" t="e">
        <f>SUM(F52:F53)</f>
        <v>#DIV/0!</v>
      </c>
      <c r="G54" s="10" t="s">
        <v>16</v>
      </c>
      <c r="H54" s="7" t="e">
        <f>SUM(H52:H53)</f>
        <v>#DIV/0!</v>
      </c>
      <c r="I54" s="10" t="s">
        <v>16</v>
      </c>
      <c r="J54" s="7" t="e">
        <f>SUM(J52:J53)</f>
        <v>#DIV/0!</v>
      </c>
      <c r="K54" s="10" t="s">
        <v>16</v>
      </c>
      <c r="L54" s="7" t="e">
        <f>SUM(L52:L53)</f>
        <v>#DIV/0!</v>
      </c>
      <c r="M54" s="10" t="s">
        <v>16</v>
      </c>
      <c r="N54" s="7" t="e">
        <f>SUM(N52:N53)</f>
        <v>#DIV/0!</v>
      </c>
      <c r="O54" s="10" t="s">
        <v>16</v>
      </c>
      <c r="P54" s="97" t="e">
        <f>ROUNDDOWN(SUM(D54,F54,H54,J54,L54,N54)/COUNTIF(D54:O54,"&gt;0"),1)</f>
        <v>#DIV/0!</v>
      </c>
      <c r="Q54" s="98"/>
    </row>
    <row r="55" spans="1:17" ht="10.5" customHeight="1" x14ac:dyDescent="0.4"/>
    <row r="56" spans="1:17" x14ac:dyDescent="0.4">
      <c r="A56" t="s">
        <v>52</v>
      </c>
    </row>
    <row r="57" spans="1:17" x14ac:dyDescent="0.4">
      <c r="A57" s="66" t="s">
        <v>46</v>
      </c>
      <c r="B57" s="67"/>
      <c r="C57" s="68"/>
      <c r="D57" s="14">
        <f>COUNTIFS(E10:E39,"常勤",$R10:$R39,"〇")</f>
        <v>0</v>
      </c>
      <c r="E57" s="11" t="s">
        <v>16</v>
      </c>
      <c r="F57" s="14">
        <f>COUNTIFS(G10:G39,"常勤",$R10:$R39,"〇")</f>
        <v>0</v>
      </c>
      <c r="G57" s="11" t="s">
        <v>16</v>
      </c>
      <c r="H57" s="14">
        <f>COUNTIFS(I10:I39,"常勤",$R10:$R39,"〇")</f>
        <v>0</v>
      </c>
      <c r="I57" s="11" t="s">
        <v>16</v>
      </c>
      <c r="J57" s="14">
        <f>COUNTIFS(K10:K39,"常勤",$R10:$R39,"〇")</f>
        <v>0</v>
      </c>
      <c r="K57" s="11" t="s">
        <v>16</v>
      </c>
      <c r="L57" s="14">
        <f>COUNTIFS(M10:M39,"常勤",$R10:$R39,"〇")</f>
        <v>0</v>
      </c>
      <c r="M57" s="11" t="s">
        <v>16</v>
      </c>
      <c r="N57" s="14">
        <f>COUNTIFS(O10:O39,"常勤",$R10:$R39,"〇")</f>
        <v>0</v>
      </c>
      <c r="O57" s="11" t="s">
        <v>16</v>
      </c>
      <c r="P57" s="15"/>
    </row>
    <row r="58" spans="1:17" ht="19.5" thickBot="1" x14ac:dyDescent="0.45">
      <c r="A58" s="91" t="s">
        <v>47</v>
      </c>
      <c r="B58" s="92"/>
      <c r="C58" s="93"/>
      <c r="D58" s="5" t="e">
        <f>ROUNDDOWN((SUMIFS(D10:D39,E10:E39,"非常勤",$R10:$R39,"〇"))/D$9,1)</f>
        <v>#DIV/0!</v>
      </c>
      <c r="E58" s="4" t="s">
        <v>16</v>
      </c>
      <c r="F58" s="5" t="e">
        <f>ROUNDDOWN((SUMIFS(F10:F39,G10:G39,"非常勤",$R10:$R39,"〇"))/F$9,1)</f>
        <v>#DIV/0!</v>
      </c>
      <c r="G58" s="4" t="s">
        <v>16</v>
      </c>
      <c r="H58" s="5" t="e">
        <f>ROUNDDOWN((SUMIFS(H10:H39,I10:I39,"非常勤",$R10:$R39,"〇"))/H$9,1)</f>
        <v>#DIV/0!</v>
      </c>
      <c r="I58" s="4" t="s">
        <v>16</v>
      </c>
      <c r="J58" s="5" t="e">
        <f>ROUNDDOWN((SUMIFS(J10:J39,K10:K39,"非常勤",$R10:$R39,"〇"))/J$9,1)</f>
        <v>#DIV/0!</v>
      </c>
      <c r="K58" s="4" t="s">
        <v>16</v>
      </c>
      <c r="L58" s="5" t="e">
        <f>ROUNDDOWN((SUMIFS(L10:L39,M10:M39,"非常勤",$R10:$R39,"〇"))/L$9,1)</f>
        <v>#DIV/0!</v>
      </c>
      <c r="M58" s="4" t="s">
        <v>16</v>
      </c>
      <c r="N58" s="5" t="e">
        <f>ROUNDDOWN((SUMIFS(N10:N39,O10:O39,"非常勤",$R10:$R39,"〇"))/N$9,1)</f>
        <v>#DIV/0!</v>
      </c>
      <c r="O58" s="4" t="s">
        <v>16</v>
      </c>
      <c r="P58" t="s">
        <v>68</v>
      </c>
    </row>
    <row r="59" spans="1:17" ht="19.5" thickBot="1" x14ac:dyDescent="0.45">
      <c r="A59" s="94" t="s">
        <v>48</v>
      </c>
      <c r="B59" s="95"/>
      <c r="C59" s="96"/>
      <c r="D59" s="7" t="e">
        <f>SUM(D57:D58)</f>
        <v>#DIV/0!</v>
      </c>
      <c r="E59" s="10" t="s">
        <v>16</v>
      </c>
      <c r="F59" s="7" t="e">
        <f>SUM(F57:F58)</f>
        <v>#DIV/0!</v>
      </c>
      <c r="G59" s="10" t="s">
        <v>16</v>
      </c>
      <c r="H59" s="7" t="e">
        <f>SUM(H57:H58)</f>
        <v>#DIV/0!</v>
      </c>
      <c r="I59" s="10" t="s">
        <v>16</v>
      </c>
      <c r="J59" s="7" t="e">
        <f>SUM(J57:J58)</f>
        <v>#DIV/0!</v>
      </c>
      <c r="K59" s="10" t="s">
        <v>16</v>
      </c>
      <c r="L59" s="7" t="e">
        <f>SUM(L57:L58)</f>
        <v>#DIV/0!</v>
      </c>
      <c r="M59" s="10" t="s">
        <v>16</v>
      </c>
      <c r="N59" s="7" t="e">
        <f>SUM(N57:N58)</f>
        <v>#DIV/0!</v>
      </c>
      <c r="O59" s="10" t="s">
        <v>16</v>
      </c>
      <c r="P59" s="97" t="e">
        <f>ROUNDDOWN(SUM(D59,F59,H59,J59,L59,N59)/COUNTIF(D59:O59,"&gt;0"),1)</f>
        <v>#DIV/0!</v>
      </c>
      <c r="Q59" s="98"/>
    </row>
    <row r="60" spans="1:17" ht="10.5" customHeight="1" x14ac:dyDescent="0.4"/>
    <row r="61" spans="1:17" x14ac:dyDescent="0.4">
      <c r="A61" t="s">
        <v>92</v>
      </c>
    </row>
    <row r="62" spans="1:17" x14ac:dyDescent="0.4">
      <c r="A62" s="66" t="s">
        <v>46</v>
      </c>
      <c r="B62" s="67"/>
      <c r="C62" s="68"/>
      <c r="D62" s="14">
        <f>COUNTIFS(E10:E39,"常勤",$S10:$S39,"〇")</f>
        <v>0</v>
      </c>
      <c r="E62" s="11" t="s">
        <v>16</v>
      </c>
      <c r="F62" s="14">
        <f>COUNTIFS(G10:G39,"常勤",$S10:$S39,"〇")</f>
        <v>0</v>
      </c>
      <c r="G62" s="11" t="s">
        <v>16</v>
      </c>
      <c r="H62" s="14">
        <f>COUNTIFS(I10:I39,"常勤",$S10:$S39,"〇")</f>
        <v>0</v>
      </c>
      <c r="I62" s="11" t="s">
        <v>16</v>
      </c>
      <c r="J62" s="14">
        <f>COUNTIFS(K10:K39,"常勤",$S10:$S39,"〇")</f>
        <v>0</v>
      </c>
      <c r="K62" s="11" t="s">
        <v>16</v>
      </c>
      <c r="L62" s="14">
        <f>COUNTIFS(M10:M39,"常勤",$S10:$S39,"〇")</f>
        <v>0</v>
      </c>
      <c r="M62" s="11" t="s">
        <v>16</v>
      </c>
      <c r="N62" s="14">
        <f>COUNTIFS(O10:O39,"常勤",$S10:$S39,"〇")</f>
        <v>0</v>
      </c>
      <c r="O62" s="11" t="s">
        <v>16</v>
      </c>
      <c r="P62" s="15"/>
    </row>
    <row r="63" spans="1:17" ht="19.5" thickBot="1" x14ac:dyDescent="0.45">
      <c r="A63" s="91" t="s">
        <v>47</v>
      </c>
      <c r="B63" s="92"/>
      <c r="C63" s="93"/>
      <c r="D63" s="5" t="e">
        <f>ROUNDDOWN((SUMIFS(D10:D39,E10:E39,"非常勤",$S10:$S39,"〇"))/D$9,1)</f>
        <v>#DIV/0!</v>
      </c>
      <c r="E63" s="4" t="s">
        <v>16</v>
      </c>
      <c r="F63" s="5" t="e">
        <f>ROUNDDOWN((SUMIFS(F10:F39,G10:G39,"非常勤",$S10:$S39,"〇"))/F$9,1)</f>
        <v>#DIV/0!</v>
      </c>
      <c r="G63" s="4" t="s">
        <v>16</v>
      </c>
      <c r="H63" s="5" t="e">
        <f>ROUNDDOWN((SUMIFS(H10:H39,I10:I39,"非常勤",$S10:$S39,"〇"))/H$9,1)</f>
        <v>#DIV/0!</v>
      </c>
      <c r="I63" s="4" t="s">
        <v>16</v>
      </c>
      <c r="J63" s="5" t="e">
        <f>ROUNDDOWN((SUMIFS(J10:J39,K10:K39,"非常勤",$S10:$S39,"〇"))/J$9,1)</f>
        <v>#DIV/0!</v>
      </c>
      <c r="K63" s="4" t="s">
        <v>16</v>
      </c>
      <c r="L63" s="5" t="e">
        <f>ROUNDDOWN((SUMIFS(L10:L39,M10:M39,"非常勤",$S10:$S39,"〇"))/L$9,1)</f>
        <v>#DIV/0!</v>
      </c>
      <c r="M63" s="4" t="s">
        <v>16</v>
      </c>
      <c r="N63" s="5" t="e">
        <f>ROUNDDOWN((SUMIFS(N10:N39,O10:O39,"非常勤",$S10:$S39,"〇"))/N$9,1)</f>
        <v>#DIV/0!</v>
      </c>
      <c r="O63" s="4" t="s">
        <v>16</v>
      </c>
      <c r="P63" t="s">
        <v>69</v>
      </c>
    </row>
    <row r="64" spans="1:17" ht="19.5" thickBot="1" x14ac:dyDescent="0.45">
      <c r="A64" s="94" t="s">
        <v>48</v>
      </c>
      <c r="B64" s="95"/>
      <c r="C64" s="96"/>
      <c r="D64" s="7" t="e">
        <f>SUM(D62:D63)</f>
        <v>#DIV/0!</v>
      </c>
      <c r="E64" s="10" t="s">
        <v>16</v>
      </c>
      <c r="F64" s="7" t="e">
        <f>SUM(F62:F63)</f>
        <v>#DIV/0!</v>
      </c>
      <c r="G64" s="10" t="s">
        <v>16</v>
      </c>
      <c r="H64" s="7" t="e">
        <f>SUM(H62:H63)</f>
        <v>#DIV/0!</v>
      </c>
      <c r="I64" s="10" t="s">
        <v>16</v>
      </c>
      <c r="J64" s="7" t="e">
        <f>SUM(J62:J63)</f>
        <v>#DIV/0!</v>
      </c>
      <c r="K64" s="10" t="s">
        <v>16</v>
      </c>
      <c r="L64" s="7" t="e">
        <f>SUM(L62:L63)</f>
        <v>#DIV/0!</v>
      </c>
      <c r="M64" s="10" t="s">
        <v>16</v>
      </c>
      <c r="N64" s="7" t="e">
        <f>SUM(N62:N63)</f>
        <v>#DIV/0!</v>
      </c>
      <c r="O64" s="10" t="s">
        <v>16</v>
      </c>
      <c r="P64" s="97" t="e">
        <f>ROUNDDOWN(SUM(D64,F64,H64,J64,L64,N64)/COUNTIF(D64:O64,"&gt;0"),1)</f>
        <v>#DIV/0!</v>
      </c>
      <c r="Q64" s="98"/>
    </row>
    <row r="65" spans="1:17" ht="10.5" customHeight="1" x14ac:dyDescent="0.4"/>
    <row r="66" spans="1:17" x14ac:dyDescent="0.4">
      <c r="A66" t="s">
        <v>93</v>
      </c>
    </row>
    <row r="67" spans="1:17" x14ac:dyDescent="0.4">
      <c r="A67" s="66" t="s">
        <v>46</v>
      </c>
      <c r="B67" s="67"/>
      <c r="C67" s="68"/>
      <c r="D67" s="14">
        <f>COUNTIFS(E10:E39,"常勤",$T10:$T39,"〇")</f>
        <v>0</v>
      </c>
      <c r="E67" s="11" t="s">
        <v>16</v>
      </c>
      <c r="F67" s="14">
        <f>COUNTIFS(G10:G39,"常勤",$T10:$T39,"〇")</f>
        <v>0</v>
      </c>
      <c r="G67" s="11" t="s">
        <v>16</v>
      </c>
      <c r="H67" s="14">
        <f>COUNTIFS(I10:I39,"常勤",$T10:$T39,"〇")</f>
        <v>0</v>
      </c>
      <c r="I67" s="11" t="s">
        <v>16</v>
      </c>
      <c r="J67" s="14">
        <f>COUNTIFS(K10:K39,"常勤",$T10:$T39,"〇")</f>
        <v>0</v>
      </c>
      <c r="K67" s="11" t="s">
        <v>16</v>
      </c>
      <c r="L67" s="14">
        <f>COUNTIFS(M10:M39,"常勤",$T10:$T39,"〇")</f>
        <v>0</v>
      </c>
      <c r="M67" s="11" t="s">
        <v>16</v>
      </c>
      <c r="N67" s="14">
        <f>COUNTIFS(O10:O39,"常勤",$T10:$T39,"〇")</f>
        <v>0</v>
      </c>
      <c r="O67" s="11" t="s">
        <v>16</v>
      </c>
      <c r="P67" s="15"/>
    </row>
    <row r="68" spans="1:17" ht="19.5" thickBot="1" x14ac:dyDescent="0.45">
      <c r="A68" s="91" t="s">
        <v>47</v>
      </c>
      <c r="B68" s="92"/>
      <c r="C68" s="93"/>
      <c r="D68" s="5" t="e">
        <f>ROUNDDOWN((SUMIFS(D10:D39,E10:E39,"非常勤",$T10:$T39,"〇"))/D$9,1)</f>
        <v>#DIV/0!</v>
      </c>
      <c r="E68" s="4" t="s">
        <v>16</v>
      </c>
      <c r="F68" s="5" t="e">
        <f>ROUNDDOWN((SUMIFS(F10:F39,G10:G39,"非常勤",$T10:$T39,"〇"))/F$9,1)</f>
        <v>#DIV/0!</v>
      </c>
      <c r="G68" s="4" t="s">
        <v>16</v>
      </c>
      <c r="H68" s="5" t="e">
        <f>ROUNDDOWN((SUMIFS(H10:H39,I10:I39,"非常勤",$T10:$T39,"〇"))/H$9,1)</f>
        <v>#DIV/0!</v>
      </c>
      <c r="I68" s="4" t="s">
        <v>16</v>
      </c>
      <c r="J68" s="5" t="e">
        <f>ROUNDDOWN((SUMIFS(J10:J39,K10:K39,"非常勤",$T10:$T39,"〇"))/J$9,1)</f>
        <v>#DIV/0!</v>
      </c>
      <c r="K68" s="4" t="s">
        <v>16</v>
      </c>
      <c r="L68" s="5" t="e">
        <f>ROUNDDOWN((SUMIFS(L10:L39,M10:M39,"非常勤",$T10:$T39,"〇"))/L$9,1)</f>
        <v>#DIV/0!</v>
      </c>
      <c r="M68" s="4" t="s">
        <v>16</v>
      </c>
      <c r="N68" s="5" t="e">
        <f>ROUNDDOWN((SUMIFS(N10:N39,O10:O39,"非常勤",$T10:$T39,"〇"))/N$9,1)</f>
        <v>#DIV/0!</v>
      </c>
      <c r="O68" s="4" t="s">
        <v>16</v>
      </c>
      <c r="P68" t="s">
        <v>70</v>
      </c>
    </row>
    <row r="69" spans="1:17" ht="19.5" thickBot="1" x14ac:dyDescent="0.45">
      <c r="A69" s="94" t="s">
        <v>48</v>
      </c>
      <c r="B69" s="95"/>
      <c r="C69" s="9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97" t="e">
        <f>ROUNDDOWN(SUM(D69,F69,H69,J69,L69,N69)/COUNTIF(D69:O69,"&gt;0"),1)</f>
        <v>#DIV/0!</v>
      </c>
      <c r="Q69" s="98"/>
    </row>
    <row r="70" spans="1:17" ht="10.5" customHeight="1" x14ac:dyDescent="0.4"/>
    <row r="71" spans="1:17" x14ac:dyDescent="0.4">
      <c r="A71" t="s">
        <v>94</v>
      </c>
    </row>
    <row r="72" spans="1:17" x14ac:dyDescent="0.4">
      <c r="A72" s="66" t="s">
        <v>46</v>
      </c>
      <c r="B72" s="67"/>
      <c r="C72" s="68"/>
      <c r="D72" s="14">
        <f>COUNTIFS(E10:E39,"常勤",$U10:$U39,"〇")</f>
        <v>0</v>
      </c>
      <c r="E72" s="11" t="s">
        <v>16</v>
      </c>
      <c r="F72" s="14">
        <f>COUNTIFS(G10:G39,"常勤",$U10:$U39,"〇")</f>
        <v>0</v>
      </c>
      <c r="G72" s="11" t="s">
        <v>16</v>
      </c>
      <c r="H72" s="14">
        <f>COUNTIFS(I10:I39,"常勤",$U10:$U39,"〇")</f>
        <v>0</v>
      </c>
      <c r="I72" s="11" t="s">
        <v>16</v>
      </c>
      <c r="J72" s="14">
        <f>COUNTIFS(K10:K39,"常勤",$U10:$U39,"〇")</f>
        <v>0</v>
      </c>
      <c r="K72" s="11" t="s">
        <v>16</v>
      </c>
      <c r="L72" s="14">
        <f>COUNTIFS(M10:M39,"常勤",$U10:$U39,"〇")</f>
        <v>0</v>
      </c>
      <c r="M72" s="11" t="s">
        <v>16</v>
      </c>
      <c r="N72" s="14">
        <f>COUNTIFS(O10:O39,"常勤",$U10:$U39,"〇")</f>
        <v>0</v>
      </c>
      <c r="O72" s="11" t="s">
        <v>16</v>
      </c>
      <c r="P72" s="15"/>
    </row>
    <row r="73" spans="1:17" ht="19.5" thickBot="1" x14ac:dyDescent="0.45">
      <c r="A73" s="91" t="s">
        <v>47</v>
      </c>
      <c r="B73" s="92"/>
      <c r="C73" s="93"/>
      <c r="D73" s="5" t="e">
        <f>ROUNDDOWN((SUMIFS(D10:D39,E10:E39,"非常勤",$U10:$U39,"〇"))/D$9,1)</f>
        <v>#DIV/0!</v>
      </c>
      <c r="E73" s="4" t="s">
        <v>16</v>
      </c>
      <c r="F73" s="5" t="e">
        <f>ROUNDDOWN((SUMIFS(F10:F39,G10:G39,"非常勤",$U10:$U39,"〇"))/F$9,1)</f>
        <v>#DIV/0!</v>
      </c>
      <c r="G73" s="4" t="s">
        <v>16</v>
      </c>
      <c r="H73" s="5" t="e">
        <f>ROUNDDOWN((SUMIFS(H10:H39,I10:I39,"非常勤",$U10:$U39,"〇"))/H$9,1)</f>
        <v>#DIV/0!</v>
      </c>
      <c r="I73" s="4" t="s">
        <v>16</v>
      </c>
      <c r="J73" s="5" t="e">
        <f>ROUNDDOWN((SUMIFS(J10:J39,K10:K39,"非常勤",$U10:$U39,"〇"))/J$9,1)</f>
        <v>#DIV/0!</v>
      </c>
      <c r="K73" s="4" t="s">
        <v>16</v>
      </c>
      <c r="L73" s="5" t="e">
        <f>ROUNDDOWN((SUMIFS(L10:L39,M10:M39,"非常勤",$U10:$U39,"〇"))/L$9,1)</f>
        <v>#DIV/0!</v>
      </c>
      <c r="M73" s="4" t="s">
        <v>16</v>
      </c>
      <c r="N73" s="5" t="e">
        <f>ROUNDDOWN((SUMIFS(N10:N39,O10:O39,"非常勤",$U10:$U39,"〇"))/N$9,1)</f>
        <v>#DIV/0!</v>
      </c>
      <c r="O73" s="4" t="s">
        <v>16</v>
      </c>
      <c r="P73" t="s">
        <v>112</v>
      </c>
    </row>
    <row r="74" spans="1:17" ht="19.5" thickBot="1" x14ac:dyDescent="0.45">
      <c r="A74" s="94" t="s">
        <v>48</v>
      </c>
      <c r="B74" s="95"/>
      <c r="C74" s="9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97" t="e">
        <f>ROUNDDOWN(SUM(D74,F74,H74,J74,L74,N74)/COUNTIF(D74:O74,"&gt;0"),1)</f>
        <v>#DIV/0!</v>
      </c>
      <c r="Q74" s="98"/>
    </row>
    <row r="75" spans="1:17" x14ac:dyDescent="0.4">
      <c r="A75" s="16"/>
      <c r="B75" s="16"/>
      <c r="C75" s="16"/>
      <c r="D75" s="27"/>
      <c r="E75" s="27"/>
      <c r="F75" s="27"/>
      <c r="G75" s="27"/>
      <c r="H75" s="27"/>
      <c r="I75" s="27"/>
      <c r="J75" s="27"/>
      <c r="K75" s="27"/>
      <c r="L75" s="27"/>
      <c r="M75" s="27"/>
      <c r="N75" s="27"/>
      <c r="O75" s="27"/>
      <c r="P75" s="27"/>
    </row>
    <row r="76" spans="1:17" x14ac:dyDescent="0.4">
      <c r="A76" t="s">
        <v>76</v>
      </c>
    </row>
    <row r="77" spans="1:17" ht="19.5" thickBot="1" x14ac:dyDescent="0.45">
      <c r="A77" t="s">
        <v>53</v>
      </c>
      <c r="G77" s="55"/>
      <c r="H77" s="55"/>
      <c r="I77" s="55"/>
    </row>
    <row r="78" spans="1:17" ht="19.5" thickBot="1" x14ac:dyDescent="0.45">
      <c r="A78" t="s">
        <v>95</v>
      </c>
      <c r="D78" s="101" t="str">
        <f>IF(H78="","",(P54/P49))</f>
        <v/>
      </c>
      <c r="E78" s="102"/>
      <c r="F78" s="16" t="s">
        <v>18</v>
      </c>
      <c r="G78" s="29">
        <v>0.7</v>
      </c>
      <c r="H78" s="54"/>
    </row>
    <row r="79" spans="1:17" ht="19.5" thickBot="1" x14ac:dyDescent="0.45">
      <c r="A79" t="s">
        <v>54</v>
      </c>
      <c r="D79" s="99" t="str">
        <f>IF(H79="","",(P59/P49))</f>
        <v/>
      </c>
      <c r="E79" s="100"/>
      <c r="F79" s="16" t="s">
        <v>18</v>
      </c>
      <c r="G79" s="29">
        <v>0.25</v>
      </c>
      <c r="H79" s="54"/>
    </row>
    <row r="80" spans="1:17" x14ac:dyDescent="0.4">
      <c r="F80" s="30"/>
    </row>
    <row r="81" spans="1:15" ht="19.5" thickBot="1" x14ac:dyDescent="0.45">
      <c r="A81" t="s">
        <v>55</v>
      </c>
    </row>
    <row r="82" spans="1:15" ht="19.5" thickBot="1" x14ac:dyDescent="0.45">
      <c r="A82" t="s">
        <v>96</v>
      </c>
      <c r="D82" s="99" t="str">
        <f>IF(H82="","",(P54/P49))</f>
        <v/>
      </c>
      <c r="E82" s="100"/>
      <c r="F82" s="16" t="s">
        <v>18</v>
      </c>
      <c r="G82" s="29">
        <v>0.5</v>
      </c>
      <c r="H82" s="54"/>
      <c r="K82" s="15"/>
      <c r="L82" s="15"/>
      <c r="M82" s="15"/>
      <c r="N82" s="15"/>
      <c r="O82" s="15"/>
    </row>
    <row r="84" spans="1:15" ht="19.5" thickBot="1" x14ac:dyDescent="0.45">
      <c r="A84" t="s">
        <v>56</v>
      </c>
    </row>
    <row r="85" spans="1:15" ht="19.5" thickBot="1" x14ac:dyDescent="0.45">
      <c r="A85" t="s">
        <v>57</v>
      </c>
      <c r="D85" s="99" t="str">
        <f>IF(H85="","",(P54/P49))</f>
        <v/>
      </c>
      <c r="E85" s="100"/>
      <c r="F85" s="16" t="s">
        <v>18</v>
      </c>
      <c r="G85" s="29">
        <v>0.4</v>
      </c>
      <c r="H85" s="54"/>
    </row>
    <row r="86" spans="1:15" ht="19.5" thickBot="1" x14ac:dyDescent="0.45"/>
    <row r="87" spans="1:15" ht="19.5" thickBot="1" x14ac:dyDescent="0.45">
      <c r="A87" t="s">
        <v>97</v>
      </c>
      <c r="D87" s="99" t="str">
        <f>IF(H87="","",(P69/P64))</f>
        <v/>
      </c>
      <c r="E87" s="100"/>
      <c r="F87" s="16" t="s">
        <v>18</v>
      </c>
      <c r="G87" s="29">
        <v>0.6</v>
      </c>
      <c r="H87" s="54"/>
    </row>
    <row r="88" spans="1:15" ht="19.5" thickBot="1" x14ac:dyDescent="0.45"/>
    <row r="89" spans="1:15" ht="19.5" thickBot="1" x14ac:dyDescent="0.45">
      <c r="A89" t="s">
        <v>98</v>
      </c>
      <c r="D89" s="99" t="str">
        <f>IF(H89="","",(P74/P64))</f>
        <v/>
      </c>
      <c r="E89" s="100"/>
      <c r="F89" s="16" t="s">
        <v>18</v>
      </c>
      <c r="G89" s="29">
        <v>0.3</v>
      </c>
      <c r="H89" s="54"/>
    </row>
  </sheetData>
  <mergeCells count="46">
    <mergeCell ref="D87:E87"/>
    <mergeCell ref="D89:E89"/>
    <mergeCell ref="D79:E79"/>
    <mergeCell ref="D78:E78"/>
    <mergeCell ref="D82:E82"/>
    <mergeCell ref="D85:E85"/>
    <mergeCell ref="A69:C69"/>
    <mergeCell ref="P69:Q69"/>
    <mergeCell ref="A72:C72"/>
    <mergeCell ref="A73:C73"/>
    <mergeCell ref="A74:C74"/>
    <mergeCell ref="P74:Q74"/>
    <mergeCell ref="A62:C62"/>
    <mergeCell ref="A63:C63"/>
    <mergeCell ref="A64:C64"/>
    <mergeCell ref="P64:Q64"/>
    <mergeCell ref="A67:C67"/>
    <mergeCell ref="A68:C68"/>
    <mergeCell ref="A54:C54"/>
    <mergeCell ref="P54:Q54"/>
    <mergeCell ref="A57:C57"/>
    <mergeCell ref="A58:C58"/>
    <mergeCell ref="A59:C59"/>
    <mergeCell ref="P59:Q59"/>
    <mergeCell ref="A47:C47"/>
    <mergeCell ref="A48:C48"/>
    <mergeCell ref="A49:C49"/>
    <mergeCell ref="P49:Q49"/>
    <mergeCell ref="A52:C52"/>
    <mergeCell ref="A53:C53"/>
    <mergeCell ref="T8:T9"/>
    <mergeCell ref="U8:U9"/>
    <mergeCell ref="A40:T40"/>
    <mergeCell ref="A41:K41"/>
    <mergeCell ref="A42:T42"/>
    <mergeCell ref="A43:T43"/>
    <mergeCell ref="A1:T1"/>
    <mergeCell ref="A2:T2"/>
    <mergeCell ref="A7:C7"/>
    <mergeCell ref="A8:A9"/>
    <mergeCell ref="B8:B9"/>
    <mergeCell ref="C8:C9"/>
    <mergeCell ref="P8:P9"/>
    <mergeCell ref="Q8:Q9"/>
    <mergeCell ref="R8:R9"/>
    <mergeCell ref="S8:S9"/>
  </mergeCells>
  <phoneticPr fontId="1"/>
  <dataValidations count="1">
    <dataValidation type="list" allowBlank="1" showInputMessage="1" showErrorMessage="1" sqref="H89 H82 H85 H87 P10:U39 H78:H79">
      <formula1>"〇"</formula1>
    </dataValidation>
  </dataValidations>
  <pageMargins left="0.51181102362204722" right="0.31496062992125984"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9"/>
  <sheetViews>
    <sheetView zoomScale="70" zoomScaleNormal="70" workbookViewId="0">
      <selection activeCell="A2" sqref="A2:N2"/>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 min="15" max="15" width="8.25" customWidth="1"/>
  </cols>
  <sheetData>
    <row r="1" spans="1:15" ht="24" x14ac:dyDescent="0.4">
      <c r="A1" s="69" t="s">
        <v>17</v>
      </c>
      <c r="B1" s="69"/>
      <c r="C1" s="69"/>
      <c r="D1" s="69"/>
      <c r="E1" s="69"/>
      <c r="F1" s="69"/>
      <c r="G1" s="69"/>
      <c r="H1" s="69"/>
      <c r="I1" s="69"/>
      <c r="J1" s="69"/>
      <c r="K1" s="69"/>
      <c r="L1" s="69"/>
      <c r="M1" s="69"/>
      <c r="N1" s="69"/>
    </row>
    <row r="2" spans="1:15" x14ac:dyDescent="0.4">
      <c r="A2" s="70" t="s">
        <v>117</v>
      </c>
      <c r="B2" s="70"/>
      <c r="C2" s="70"/>
      <c r="D2" s="70"/>
      <c r="E2" s="70"/>
      <c r="F2" s="70"/>
      <c r="G2" s="70"/>
      <c r="H2" s="70"/>
      <c r="I2" s="70"/>
      <c r="J2" s="70"/>
      <c r="K2" s="70"/>
      <c r="L2" s="70"/>
      <c r="M2" s="70"/>
      <c r="N2" s="70"/>
    </row>
    <row r="3" spans="1:15" ht="19.5" x14ac:dyDescent="0.4">
      <c r="A3" s="60" t="s">
        <v>109</v>
      </c>
      <c r="J3" s="43"/>
      <c r="K3" t="s">
        <v>71</v>
      </c>
    </row>
    <row r="4" spans="1:15" ht="4.5" customHeight="1" x14ac:dyDescent="0.4"/>
    <row r="5" spans="1:15" x14ac:dyDescent="0.4">
      <c r="A5" t="s">
        <v>65</v>
      </c>
    </row>
    <row r="6" spans="1:15" ht="16.5" customHeight="1" x14ac:dyDescent="0.4">
      <c r="J6" s="42" t="s">
        <v>63</v>
      </c>
    </row>
    <row r="7" spans="1:15" x14ac:dyDescent="0.4">
      <c r="A7" s="71" t="s">
        <v>64</v>
      </c>
      <c r="B7" s="71"/>
      <c r="C7" s="72"/>
      <c r="D7" s="35" t="s">
        <v>72</v>
      </c>
      <c r="E7" s="36"/>
      <c r="F7" s="36"/>
      <c r="G7" s="36"/>
      <c r="H7" s="36"/>
      <c r="I7" s="36"/>
      <c r="J7" s="41" t="s">
        <v>58</v>
      </c>
      <c r="K7" s="41" t="s">
        <v>59</v>
      </c>
      <c r="L7" s="28" t="s">
        <v>60</v>
      </c>
      <c r="M7" s="28" t="s">
        <v>61</v>
      </c>
      <c r="N7" s="28" t="s">
        <v>62</v>
      </c>
      <c r="O7" s="28" t="s">
        <v>83</v>
      </c>
    </row>
    <row r="8" spans="1:15" ht="20.25" customHeight="1" x14ac:dyDescent="0.4">
      <c r="A8" s="73" t="s">
        <v>0</v>
      </c>
      <c r="B8" s="75" t="s">
        <v>1</v>
      </c>
      <c r="C8" s="77" t="s">
        <v>2</v>
      </c>
      <c r="D8" s="38" t="s">
        <v>3</v>
      </c>
      <c r="E8" s="39" t="s">
        <v>42</v>
      </c>
      <c r="F8" s="40" t="s">
        <v>4</v>
      </c>
      <c r="G8" s="39" t="s">
        <v>43</v>
      </c>
      <c r="H8" s="38" t="s">
        <v>5</v>
      </c>
      <c r="I8" s="39" t="s">
        <v>42</v>
      </c>
      <c r="J8" s="79" t="s">
        <v>89</v>
      </c>
      <c r="K8" s="81" t="s">
        <v>81</v>
      </c>
      <c r="L8" s="82" t="s">
        <v>82</v>
      </c>
      <c r="M8" s="81" t="s">
        <v>88</v>
      </c>
      <c r="N8" s="83" t="s">
        <v>90</v>
      </c>
      <c r="O8" s="86" t="s">
        <v>91</v>
      </c>
    </row>
    <row r="9" spans="1:15" ht="20.25" customHeight="1" x14ac:dyDescent="0.4">
      <c r="A9" s="74"/>
      <c r="B9" s="76"/>
      <c r="C9" s="78"/>
      <c r="D9" s="13"/>
      <c r="E9" s="10" t="s">
        <v>15</v>
      </c>
      <c r="F9" s="13"/>
      <c r="G9" s="10" t="s">
        <v>15</v>
      </c>
      <c r="H9" s="13"/>
      <c r="I9" s="10" t="s">
        <v>15</v>
      </c>
      <c r="J9" s="80"/>
      <c r="K9" s="81"/>
      <c r="L9" s="82"/>
      <c r="M9" s="81"/>
      <c r="N9" s="84"/>
      <c r="O9" s="87"/>
    </row>
    <row r="10" spans="1:15" ht="20.25" customHeight="1" x14ac:dyDescent="0.4">
      <c r="A10" s="44"/>
      <c r="B10" s="45"/>
      <c r="C10" s="34"/>
      <c r="D10" s="32"/>
      <c r="E10" s="33" t="str">
        <f t="shared" ref="E10:E34" si="0">IF(D10&gt;=(D$9),"常勤","非常勤")</f>
        <v>常勤</v>
      </c>
      <c r="F10" s="34"/>
      <c r="G10" s="31" t="str">
        <f t="shared" ref="G10:G34" si="1">IF(F10&gt;=(F$9),"常勤","非常勤")</f>
        <v>常勤</v>
      </c>
      <c r="H10" s="32"/>
      <c r="I10" s="33" t="str">
        <f t="shared" ref="I10:I34" si="2">IF(H10&gt;=(H$9),"常勤","非常勤")</f>
        <v>常勤</v>
      </c>
      <c r="J10" s="51"/>
      <c r="K10" s="51"/>
      <c r="L10" s="51"/>
      <c r="M10" s="51"/>
      <c r="N10" s="51"/>
      <c r="O10" s="51"/>
    </row>
    <row r="11" spans="1:15" ht="20.25" customHeight="1" x14ac:dyDescent="0.4">
      <c r="A11" s="46"/>
      <c r="B11" s="47"/>
      <c r="C11" s="6"/>
      <c r="D11" s="12"/>
      <c r="E11" s="4" t="str">
        <f t="shared" si="0"/>
        <v>常勤</v>
      </c>
      <c r="F11" s="6"/>
      <c r="G11" s="3" t="str">
        <f t="shared" si="1"/>
        <v>常勤</v>
      </c>
      <c r="H11" s="12"/>
      <c r="I11" s="4" t="str">
        <f t="shared" si="2"/>
        <v>常勤</v>
      </c>
      <c r="J11" s="52"/>
      <c r="K11" s="52"/>
      <c r="L11" s="52"/>
      <c r="M11" s="52"/>
      <c r="N11" s="52"/>
      <c r="O11" s="52"/>
    </row>
    <row r="12" spans="1:15"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c r="O12" s="52"/>
    </row>
    <row r="13" spans="1:15" ht="20.25" customHeight="1" x14ac:dyDescent="0.4">
      <c r="A13" s="46"/>
      <c r="B13" s="47"/>
      <c r="C13" s="6"/>
      <c r="D13" s="12"/>
      <c r="E13" s="4" t="str">
        <f t="shared" si="0"/>
        <v>常勤</v>
      </c>
      <c r="F13" s="6"/>
      <c r="G13" s="3" t="str">
        <f t="shared" si="1"/>
        <v>常勤</v>
      </c>
      <c r="H13" s="12"/>
      <c r="I13" s="4" t="str">
        <f t="shared" si="2"/>
        <v>常勤</v>
      </c>
      <c r="J13" s="52"/>
      <c r="K13" s="52"/>
      <c r="L13" s="52"/>
      <c r="M13" s="52"/>
      <c r="N13" s="52"/>
      <c r="O13" s="52"/>
    </row>
    <row r="14" spans="1:15" ht="20.25" customHeight="1" x14ac:dyDescent="0.4">
      <c r="A14" s="46"/>
      <c r="B14" s="47"/>
      <c r="C14" s="6"/>
      <c r="D14" s="12"/>
      <c r="E14" s="4" t="str">
        <f t="shared" si="0"/>
        <v>常勤</v>
      </c>
      <c r="F14" s="6"/>
      <c r="G14" s="3" t="str">
        <f t="shared" si="1"/>
        <v>常勤</v>
      </c>
      <c r="H14" s="12"/>
      <c r="I14" s="4" t="str">
        <f t="shared" si="2"/>
        <v>常勤</v>
      </c>
      <c r="J14" s="52"/>
      <c r="K14" s="52"/>
      <c r="L14" s="52"/>
      <c r="M14" s="52"/>
      <c r="N14" s="52"/>
      <c r="O14" s="52"/>
    </row>
    <row r="15" spans="1:15"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c r="O15" s="52"/>
    </row>
    <row r="16" spans="1:15" ht="20.25" customHeight="1" x14ac:dyDescent="0.4">
      <c r="A16" s="46"/>
      <c r="B16" s="47"/>
      <c r="C16" s="6"/>
      <c r="D16" s="12"/>
      <c r="E16" s="4" t="str">
        <f t="shared" si="0"/>
        <v>常勤</v>
      </c>
      <c r="F16" s="6"/>
      <c r="G16" s="3" t="str">
        <f t="shared" si="1"/>
        <v>常勤</v>
      </c>
      <c r="H16" s="12"/>
      <c r="I16" s="4" t="str">
        <f t="shared" si="2"/>
        <v>常勤</v>
      </c>
      <c r="J16" s="52"/>
      <c r="K16" s="52"/>
      <c r="L16" s="52"/>
      <c r="M16" s="52"/>
      <c r="N16" s="52"/>
      <c r="O16" s="52"/>
    </row>
    <row r="17" spans="1:15" ht="20.25" customHeight="1" x14ac:dyDescent="0.4">
      <c r="A17" s="46"/>
      <c r="B17" s="47"/>
      <c r="C17" s="6"/>
      <c r="D17" s="12"/>
      <c r="E17" s="4" t="str">
        <f t="shared" si="0"/>
        <v>常勤</v>
      </c>
      <c r="F17" s="6"/>
      <c r="G17" s="3" t="str">
        <f t="shared" si="1"/>
        <v>常勤</v>
      </c>
      <c r="H17" s="12"/>
      <c r="I17" s="4" t="str">
        <f t="shared" si="2"/>
        <v>常勤</v>
      </c>
      <c r="J17" s="52"/>
      <c r="K17" s="52"/>
      <c r="L17" s="52"/>
      <c r="M17" s="52"/>
      <c r="N17" s="52"/>
      <c r="O17" s="52"/>
    </row>
    <row r="18" spans="1:15"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c r="O18" s="52"/>
    </row>
    <row r="19" spans="1:15" ht="20.25" customHeight="1" x14ac:dyDescent="0.4">
      <c r="A19" s="46"/>
      <c r="B19" s="47"/>
      <c r="C19" s="6"/>
      <c r="D19" s="12"/>
      <c r="E19" s="4" t="str">
        <f t="shared" si="0"/>
        <v>常勤</v>
      </c>
      <c r="F19" s="6"/>
      <c r="G19" s="3" t="str">
        <f t="shared" si="1"/>
        <v>常勤</v>
      </c>
      <c r="H19" s="12"/>
      <c r="I19" s="4" t="str">
        <f t="shared" si="2"/>
        <v>常勤</v>
      </c>
      <c r="J19" s="52"/>
      <c r="K19" s="52"/>
      <c r="L19" s="52"/>
      <c r="M19" s="52"/>
      <c r="N19" s="52"/>
      <c r="O19" s="52"/>
    </row>
    <row r="20" spans="1:15" ht="20.25" customHeight="1" x14ac:dyDescent="0.4">
      <c r="A20" s="46"/>
      <c r="B20" s="47"/>
      <c r="C20" s="6"/>
      <c r="D20" s="12"/>
      <c r="E20" s="4" t="str">
        <f t="shared" si="0"/>
        <v>常勤</v>
      </c>
      <c r="F20" s="6"/>
      <c r="G20" s="3" t="str">
        <f t="shared" si="1"/>
        <v>常勤</v>
      </c>
      <c r="H20" s="12"/>
      <c r="I20" s="4" t="str">
        <f t="shared" si="2"/>
        <v>常勤</v>
      </c>
      <c r="J20" s="52"/>
      <c r="K20" s="52"/>
      <c r="L20" s="52"/>
      <c r="M20" s="52"/>
      <c r="N20" s="52"/>
      <c r="O20" s="52"/>
    </row>
    <row r="21" spans="1:15"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c r="O21" s="52"/>
    </row>
    <row r="22" spans="1:15" ht="20.25" customHeight="1" x14ac:dyDescent="0.4">
      <c r="A22" s="46"/>
      <c r="B22" s="47"/>
      <c r="C22" s="6"/>
      <c r="D22" s="12"/>
      <c r="E22" s="4" t="str">
        <f t="shared" si="0"/>
        <v>常勤</v>
      </c>
      <c r="F22" s="6"/>
      <c r="G22" s="3" t="str">
        <f t="shared" si="1"/>
        <v>常勤</v>
      </c>
      <c r="H22" s="12"/>
      <c r="I22" s="4" t="str">
        <f t="shared" si="2"/>
        <v>常勤</v>
      </c>
      <c r="J22" s="52"/>
      <c r="K22" s="52"/>
      <c r="L22" s="52"/>
      <c r="M22" s="52"/>
      <c r="N22" s="52"/>
      <c r="O22" s="52"/>
    </row>
    <row r="23" spans="1:15" ht="20.25" customHeight="1" x14ac:dyDescent="0.4">
      <c r="A23" s="46"/>
      <c r="B23" s="47"/>
      <c r="C23" s="6"/>
      <c r="D23" s="12"/>
      <c r="E23" s="4" t="str">
        <f t="shared" si="0"/>
        <v>常勤</v>
      </c>
      <c r="F23" s="6"/>
      <c r="G23" s="3" t="str">
        <f t="shared" si="1"/>
        <v>常勤</v>
      </c>
      <c r="H23" s="12"/>
      <c r="I23" s="4" t="str">
        <f t="shared" si="2"/>
        <v>常勤</v>
      </c>
      <c r="J23" s="52"/>
      <c r="K23" s="52"/>
      <c r="L23" s="52"/>
      <c r="M23" s="52"/>
      <c r="N23" s="52"/>
      <c r="O23" s="52"/>
    </row>
    <row r="24" spans="1:15"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c r="O24" s="52"/>
    </row>
    <row r="25" spans="1:15" ht="20.25" customHeight="1" x14ac:dyDescent="0.4">
      <c r="A25" s="46"/>
      <c r="B25" s="47"/>
      <c r="C25" s="6"/>
      <c r="D25" s="12"/>
      <c r="E25" s="4" t="str">
        <f t="shared" si="0"/>
        <v>常勤</v>
      </c>
      <c r="F25" s="6"/>
      <c r="G25" s="3" t="str">
        <f t="shared" si="1"/>
        <v>常勤</v>
      </c>
      <c r="H25" s="12"/>
      <c r="I25" s="4" t="str">
        <f t="shared" si="2"/>
        <v>常勤</v>
      </c>
      <c r="J25" s="52"/>
      <c r="K25" s="52"/>
      <c r="L25" s="52"/>
      <c r="M25" s="52"/>
      <c r="N25" s="52"/>
      <c r="O25" s="52"/>
    </row>
    <row r="26" spans="1:15" ht="20.25" customHeight="1" x14ac:dyDescent="0.4">
      <c r="A26" s="46"/>
      <c r="B26" s="47"/>
      <c r="C26" s="6"/>
      <c r="D26" s="12"/>
      <c r="E26" s="4" t="str">
        <f t="shared" si="0"/>
        <v>常勤</v>
      </c>
      <c r="F26" s="6"/>
      <c r="G26" s="3" t="str">
        <f t="shared" si="1"/>
        <v>常勤</v>
      </c>
      <c r="H26" s="12"/>
      <c r="I26" s="4" t="str">
        <f t="shared" si="2"/>
        <v>常勤</v>
      </c>
      <c r="J26" s="52"/>
      <c r="K26" s="52"/>
      <c r="L26" s="52"/>
      <c r="M26" s="52"/>
      <c r="N26" s="52"/>
      <c r="O26" s="52"/>
    </row>
    <row r="27" spans="1:15"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c r="O27" s="52"/>
    </row>
    <row r="28" spans="1:15" ht="20.25" customHeight="1" x14ac:dyDescent="0.4">
      <c r="A28" s="46"/>
      <c r="B28" s="47"/>
      <c r="C28" s="6"/>
      <c r="D28" s="12"/>
      <c r="E28" s="4" t="str">
        <f t="shared" si="0"/>
        <v>常勤</v>
      </c>
      <c r="F28" s="6"/>
      <c r="G28" s="3" t="str">
        <f t="shared" si="1"/>
        <v>常勤</v>
      </c>
      <c r="H28" s="12"/>
      <c r="I28" s="4" t="str">
        <f t="shared" si="2"/>
        <v>常勤</v>
      </c>
      <c r="J28" s="52"/>
      <c r="K28" s="52"/>
      <c r="L28" s="52"/>
      <c r="M28" s="52"/>
      <c r="N28" s="52"/>
      <c r="O28" s="52"/>
    </row>
    <row r="29" spans="1:15" ht="20.25" customHeight="1" x14ac:dyDescent="0.4">
      <c r="A29" s="46"/>
      <c r="B29" s="47"/>
      <c r="C29" s="6"/>
      <c r="D29" s="12"/>
      <c r="E29" s="4" t="str">
        <f t="shared" si="0"/>
        <v>常勤</v>
      </c>
      <c r="F29" s="6"/>
      <c r="G29" s="3" t="str">
        <f t="shared" si="1"/>
        <v>常勤</v>
      </c>
      <c r="H29" s="12"/>
      <c r="I29" s="4" t="str">
        <f t="shared" si="2"/>
        <v>常勤</v>
      </c>
      <c r="J29" s="52"/>
      <c r="K29" s="52"/>
      <c r="L29" s="52"/>
      <c r="M29" s="52"/>
      <c r="N29" s="52"/>
      <c r="O29" s="52"/>
    </row>
    <row r="30" spans="1:15"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c r="O30" s="52"/>
    </row>
    <row r="31" spans="1:15" ht="20.25" customHeight="1" x14ac:dyDescent="0.4">
      <c r="A31" s="46"/>
      <c r="B31" s="47"/>
      <c r="C31" s="6"/>
      <c r="D31" s="12"/>
      <c r="E31" s="4" t="str">
        <f t="shared" si="0"/>
        <v>常勤</v>
      </c>
      <c r="F31" s="6"/>
      <c r="G31" s="3" t="str">
        <f t="shared" si="1"/>
        <v>常勤</v>
      </c>
      <c r="H31" s="12"/>
      <c r="I31" s="4" t="str">
        <f t="shared" si="2"/>
        <v>常勤</v>
      </c>
      <c r="J31" s="52"/>
      <c r="K31" s="52"/>
      <c r="L31" s="52"/>
      <c r="M31" s="52"/>
      <c r="N31" s="52"/>
      <c r="O31" s="52"/>
    </row>
    <row r="32" spans="1:15" ht="20.25" customHeight="1" x14ac:dyDescent="0.4">
      <c r="A32" s="46"/>
      <c r="B32" s="47"/>
      <c r="C32" s="6"/>
      <c r="D32" s="12"/>
      <c r="E32" s="4" t="str">
        <f t="shared" si="0"/>
        <v>常勤</v>
      </c>
      <c r="F32" s="6"/>
      <c r="G32" s="3" t="str">
        <f t="shared" si="1"/>
        <v>常勤</v>
      </c>
      <c r="H32" s="12"/>
      <c r="I32" s="4" t="str">
        <f t="shared" si="2"/>
        <v>常勤</v>
      </c>
      <c r="J32" s="52"/>
      <c r="K32" s="52"/>
      <c r="L32" s="52"/>
      <c r="M32" s="52"/>
      <c r="N32" s="52"/>
      <c r="O32" s="52"/>
    </row>
    <row r="33" spans="1:15"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c r="O33" s="52"/>
    </row>
    <row r="34" spans="1:15" ht="20.25" customHeight="1" x14ac:dyDescent="0.4">
      <c r="A34" s="46"/>
      <c r="B34" s="47"/>
      <c r="C34" s="6"/>
      <c r="D34" s="12"/>
      <c r="E34" s="4" t="str">
        <f t="shared" si="0"/>
        <v>常勤</v>
      </c>
      <c r="F34" s="6"/>
      <c r="G34" s="3" t="str">
        <f t="shared" si="1"/>
        <v>常勤</v>
      </c>
      <c r="H34" s="12"/>
      <c r="I34" s="4" t="str">
        <f t="shared" si="2"/>
        <v>常勤</v>
      </c>
      <c r="J34" s="52"/>
      <c r="K34" s="52"/>
      <c r="L34" s="52"/>
      <c r="M34" s="52"/>
      <c r="N34" s="52"/>
      <c r="O34" s="52"/>
    </row>
    <row r="35" spans="1:15" ht="20.25" customHeight="1" x14ac:dyDescent="0.4">
      <c r="A35" s="48"/>
      <c r="B35" s="49"/>
      <c r="C35" s="18"/>
      <c r="D35" s="17"/>
      <c r="E35" s="4" t="str">
        <f>IF(D35&gt;=(D$9),"常勤","非常勤")</f>
        <v>常勤</v>
      </c>
      <c r="F35" s="18"/>
      <c r="G35" s="3" t="str">
        <f>IF(F35&gt;=(F$9),"常勤","非常勤")</f>
        <v>常勤</v>
      </c>
      <c r="H35" s="17"/>
      <c r="I35" s="4" t="str">
        <f>IF(H35&gt;=(H$9),"常勤","非常勤")</f>
        <v>常勤</v>
      </c>
      <c r="J35" s="52"/>
      <c r="K35" s="52"/>
      <c r="L35" s="52"/>
      <c r="M35" s="52"/>
      <c r="N35" s="52"/>
      <c r="O35" s="52"/>
    </row>
    <row r="36" spans="1:15" ht="20.25" customHeight="1" x14ac:dyDescent="0.4">
      <c r="A36" s="46"/>
      <c r="B36" s="47"/>
      <c r="C36" s="6"/>
      <c r="D36" s="12"/>
      <c r="E36" s="4" t="str">
        <f>IF(D36&gt;=(D$9),"常勤","非常勤")</f>
        <v>常勤</v>
      </c>
      <c r="F36" s="6"/>
      <c r="G36" s="3" t="str">
        <f>IF(F36&gt;=(F$9),"常勤","非常勤")</f>
        <v>常勤</v>
      </c>
      <c r="H36" s="12"/>
      <c r="I36" s="4" t="str">
        <f>IF(H36&gt;=(H$9),"常勤","非常勤")</f>
        <v>常勤</v>
      </c>
      <c r="J36" s="52"/>
      <c r="K36" s="52"/>
      <c r="L36" s="52"/>
      <c r="M36" s="52"/>
      <c r="N36" s="52"/>
      <c r="O36" s="52"/>
    </row>
    <row r="37" spans="1:15" ht="20.25" customHeight="1" x14ac:dyDescent="0.4">
      <c r="A37" s="46"/>
      <c r="B37" s="47"/>
      <c r="C37" s="6"/>
      <c r="D37" s="12"/>
      <c r="E37" s="4" t="str">
        <f>IF(D37&gt;=(D$9),"常勤","非常勤")</f>
        <v>常勤</v>
      </c>
      <c r="F37" s="6"/>
      <c r="G37" s="3" t="str">
        <f>IF(F37&gt;=(F$9),"常勤","非常勤")</f>
        <v>常勤</v>
      </c>
      <c r="H37" s="12"/>
      <c r="I37" s="4" t="str">
        <f>IF(H37&gt;=(H$9),"常勤","非常勤")</f>
        <v>常勤</v>
      </c>
      <c r="J37" s="52"/>
      <c r="K37" s="52"/>
      <c r="L37" s="52"/>
      <c r="M37" s="52"/>
      <c r="N37" s="52"/>
      <c r="O37" s="52"/>
    </row>
    <row r="38" spans="1:15" ht="20.25" customHeight="1" x14ac:dyDescent="0.4">
      <c r="A38" s="48"/>
      <c r="B38" s="49"/>
      <c r="C38" s="18"/>
      <c r="D38" s="17"/>
      <c r="E38" s="4" t="str">
        <f>IF(D38&gt;=(D$9),"常勤","非常勤")</f>
        <v>常勤</v>
      </c>
      <c r="F38" s="18"/>
      <c r="G38" s="3" t="str">
        <f>IF(F38&gt;=(F$9),"常勤","非常勤")</f>
        <v>常勤</v>
      </c>
      <c r="H38" s="17"/>
      <c r="I38" s="4" t="str">
        <f>IF(H38&gt;=(H$9),"常勤","非常勤")</f>
        <v>常勤</v>
      </c>
      <c r="J38" s="52"/>
      <c r="K38" s="52"/>
      <c r="L38" s="52"/>
      <c r="M38" s="52"/>
      <c r="N38" s="52"/>
      <c r="O38" s="52"/>
    </row>
    <row r="39" spans="1:15" ht="20.25" customHeight="1" x14ac:dyDescent="0.4">
      <c r="A39" s="57"/>
      <c r="B39" s="58"/>
      <c r="C39" s="59"/>
      <c r="D39" s="13"/>
      <c r="E39" s="10" t="str">
        <f>IF(D39&gt;=(D$9),"常勤","非常勤")</f>
        <v>常勤</v>
      </c>
      <c r="F39" s="9"/>
      <c r="G39" s="10" t="str">
        <f>IF(F39&gt;=(F$9),"常勤","非常勤")</f>
        <v>常勤</v>
      </c>
      <c r="H39" s="13"/>
      <c r="I39" s="10" t="str">
        <f>IF(H39&gt;=(H$9),"常勤","非常勤")</f>
        <v>常勤</v>
      </c>
      <c r="J39" s="53"/>
      <c r="K39" s="53"/>
      <c r="L39" s="53"/>
      <c r="M39" s="53"/>
      <c r="N39" s="53"/>
      <c r="O39" s="53"/>
    </row>
    <row r="40" spans="1:15" ht="15.75" customHeight="1" x14ac:dyDescent="0.4">
      <c r="A40" s="88" t="s">
        <v>110</v>
      </c>
      <c r="B40" s="89"/>
      <c r="C40" s="89"/>
      <c r="D40" s="89"/>
      <c r="E40" s="89"/>
      <c r="F40" s="89"/>
      <c r="G40" s="89"/>
      <c r="H40" s="89"/>
      <c r="I40" s="89"/>
      <c r="J40" s="89"/>
      <c r="K40" s="89"/>
      <c r="L40" s="89"/>
      <c r="M40" s="89"/>
      <c r="N40" s="89"/>
    </row>
    <row r="41" spans="1:15" ht="15.75" customHeight="1" x14ac:dyDescent="0.4">
      <c r="A41" s="85" t="s">
        <v>113</v>
      </c>
      <c r="B41" s="85"/>
      <c r="C41" s="85"/>
      <c r="D41" s="85"/>
      <c r="E41" s="85"/>
      <c r="F41" s="85"/>
      <c r="G41" s="85"/>
      <c r="H41" s="85"/>
      <c r="I41" s="85"/>
      <c r="J41" s="65"/>
      <c r="K41" s="65"/>
      <c r="L41" s="65"/>
      <c r="M41" s="65"/>
      <c r="N41" s="65"/>
    </row>
    <row r="42" spans="1:15" ht="46.5" customHeight="1" x14ac:dyDescent="0.4">
      <c r="A42" s="85" t="s">
        <v>77</v>
      </c>
      <c r="B42" s="85"/>
      <c r="C42" s="85"/>
      <c r="D42" s="85"/>
      <c r="E42" s="85"/>
      <c r="F42" s="85"/>
      <c r="G42" s="85"/>
      <c r="H42" s="85"/>
      <c r="I42" s="85"/>
      <c r="J42" s="85"/>
      <c r="K42" s="85"/>
      <c r="L42" s="85"/>
      <c r="M42" s="85"/>
      <c r="N42" s="85"/>
      <c r="O42" s="85"/>
    </row>
    <row r="43" spans="1:15" ht="35.25" customHeight="1" x14ac:dyDescent="0.4">
      <c r="A43" s="85" t="s">
        <v>75</v>
      </c>
      <c r="B43" s="85"/>
      <c r="C43" s="85"/>
      <c r="D43" s="85"/>
      <c r="E43" s="85"/>
      <c r="F43" s="85"/>
      <c r="G43" s="85"/>
      <c r="H43" s="85"/>
      <c r="I43" s="85"/>
      <c r="J43" s="85"/>
      <c r="K43" s="85"/>
      <c r="L43" s="85"/>
      <c r="M43" s="85"/>
      <c r="N43" s="85"/>
    </row>
    <row r="44" spans="1:15" ht="48.75" customHeight="1" x14ac:dyDescent="0.4"/>
    <row r="45" spans="1:15" x14ac:dyDescent="0.4">
      <c r="A45" t="s">
        <v>50</v>
      </c>
    </row>
    <row r="46" spans="1:15" x14ac:dyDescent="0.4">
      <c r="A46" t="s">
        <v>111</v>
      </c>
    </row>
    <row r="47" spans="1:15" x14ac:dyDescent="0.4">
      <c r="A47" s="66" t="s">
        <v>46</v>
      </c>
      <c r="B47" s="67"/>
      <c r="C47" s="68"/>
      <c r="D47" s="14">
        <f>COUNTIFS(E10:E39,"常勤",$J10:$J39,"〇")</f>
        <v>0</v>
      </c>
      <c r="E47" s="11" t="s">
        <v>16</v>
      </c>
      <c r="F47" s="14">
        <f>COUNTIFS(G10:G39,"常勤",$J10:$J39,"〇")</f>
        <v>0</v>
      </c>
      <c r="G47" s="11" t="s">
        <v>16</v>
      </c>
      <c r="H47" s="14">
        <f>COUNTIFS(I10:I39,"常勤",$J10:$J39,"〇")</f>
        <v>0</v>
      </c>
      <c r="I47" s="11" t="s">
        <v>16</v>
      </c>
      <c r="J47" s="15"/>
    </row>
    <row r="48" spans="1:15" ht="19.5" thickBot="1" x14ac:dyDescent="0.45">
      <c r="A48" s="91" t="s">
        <v>47</v>
      </c>
      <c r="B48" s="92"/>
      <c r="C48" s="93"/>
      <c r="D48" s="5" t="e">
        <f>ROUNDDOWN((SUMIFS(D10:D39,E10:E39,"非常勤",$J10:$J39,"〇"))/D$9,1)</f>
        <v>#DIV/0!</v>
      </c>
      <c r="E48" s="4" t="s">
        <v>16</v>
      </c>
      <c r="F48" s="5" t="e">
        <f>ROUNDDOWN((SUMIFS(F10:F39,G10:G39,"非常勤",$J10:$J39,"〇"))/F$9,1)</f>
        <v>#DIV/0!</v>
      </c>
      <c r="G48" s="4" t="s">
        <v>16</v>
      </c>
      <c r="H48" s="5" t="e">
        <f>ROUNDDOWN((SUMIFS(H10:H39,I10:I39,"非常勤",$J10:$J39,"〇"))/H$9,1)</f>
        <v>#DIV/0!</v>
      </c>
      <c r="I48" s="4" t="s">
        <v>16</v>
      </c>
      <c r="J48" t="s">
        <v>66</v>
      </c>
    </row>
    <row r="49" spans="1:11" ht="19.5" thickBot="1" x14ac:dyDescent="0.45">
      <c r="A49" s="94" t="s">
        <v>48</v>
      </c>
      <c r="B49" s="95"/>
      <c r="C49" s="96"/>
      <c r="D49" s="7" t="e">
        <f>SUM(D47:D48)</f>
        <v>#DIV/0!</v>
      </c>
      <c r="E49" s="10" t="s">
        <v>16</v>
      </c>
      <c r="F49" s="7" t="e">
        <f>SUM(F47:F48)</f>
        <v>#DIV/0!</v>
      </c>
      <c r="G49" s="10" t="s">
        <v>16</v>
      </c>
      <c r="H49" s="7" t="e">
        <f>SUM(H47:H48)</f>
        <v>#DIV/0!</v>
      </c>
      <c r="I49" s="10" t="s">
        <v>16</v>
      </c>
      <c r="J49" s="97" t="e">
        <f>ROUNDDOWN(SUM(D49,F49,H49)/COUNTIF(D49:I49,"&gt;0"),1)</f>
        <v>#DIV/0!</v>
      </c>
      <c r="K49" s="98"/>
    </row>
    <row r="50" spans="1:11" ht="10.5" customHeight="1" x14ac:dyDescent="0.4"/>
    <row r="51" spans="1:11" x14ac:dyDescent="0.4">
      <c r="A51" t="s">
        <v>51</v>
      </c>
    </row>
    <row r="52" spans="1:11" x14ac:dyDescent="0.4">
      <c r="A52" s="66" t="s">
        <v>46</v>
      </c>
      <c r="B52" s="67"/>
      <c r="C52" s="68"/>
      <c r="D52" s="14">
        <f>COUNTIFS(E10:E39,"常勤",$K10:$K39,"〇")</f>
        <v>0</v>
      </c>
      <c r="E52" s="11" t="s">
        <v>16</v>
      </c>
      <c r="F52" s="14">
        <f>COUNTIFS(G10:G39,"常勤",$K10:$K39,"〇")</f>
        <v>0</v>
      </c>
      <c r="G52" s="11" t="s">
        <v>16</v>
      </c>
      <c r="H52" s="14">
        <f>COUNTIFS(I10:I39,"常勤",$K10:$K39,"〇")</f>
        <v>0</v>
      </c>
      <c r="I52" s="11" t="s">
        <v>16</v>
      </c>
      <c r="J52" s="15"/>
    </row>
    <row r="53" spans="1:11" ht="19.5" thickBot="1" x14ac:dyDescent="0.45">
      <c r="A53" s="91" t="s">
        <v>47</v>
      </c>
      <c r="B53" s="92"/>
      <c r="C53" s="93"/>
      <c r="D53" s="5" t="e">
        <f>ROUNDDOWN((SUMIFS(D10:D39,E10:E39,"非常勤",$K10:$K39,"〇"))/D$9,1)</f>
        <v>#DIV/0!</v>
      </c>
      <c r="E53" s="4" t="s">
        <v>16</v>
      </c>
      <c r="F53" s="5" t="e">
        <f>ROUNDDOWN((SUMIFS(F10:F39,G10:G39,"非常勤",$K10:$K39,"〇"))/F$9,1)</f>
        <v>#DIV/0!</v>
      </c>
      <c r="G53" s="4" t="s">
        <v>16</v>
      </c>
      <c r="H53" s="5" t="e">
        <f>ROUNDDOWN((SUMIFS(H10:H39,I10:I39,"非常勤",$K10:$K39,"〇"))/H$9,1)</f>
        <v>#DIV/0!</v>
      </c>
      <c r="I53" s="4" t="s">
        <v>16</v>
      </c>
      <c r="J53" t="s">
        <v>67</v>
      </c>
    </row>
    <row r="54" spans="1:11" ht="19.5" thickBot="1" x14ac:dyDescent="0.45">
      <c r="A54" s="94" t="s">
        <v>48</v>
      </c>
      <c r="B54" s="95"/>
      <c r="C54" s="96"/>
      <c r="D54" s="7" t="e">
        <f>SUM(D52:D53)</f>
        <v>#DIV/0!</v>
      </c>
      <c r="E54" s="10" t="s">
        <v>16</v>
      </c>
      <c r="F54" s="7" t="e">
        <f>SUM(F52:F53)</f>
        <v>#DIV/0!</v>
      </c>
      <c r="G54" s="10" t="s">
        <v>16</v>
      </c>
      <c r="H54" s="7" t="e">
        <f>SUM(H52:H53)</f>
        <v>#DIV/0!</v>
      </c>
      <c r="I54" s="10" t="s">
        <v>16</v>
      </c>
      <c r="J54" s="97" t="e">
        <f>ROUNDDOWN(SUM(D54,F54,H54)/COUNTIF(D54:I54,"&gt;0"),1)</f>
        <v>#DIV/0!</v>
      </c>
      <c r="K54" s="98"/>
    </row>
    <row r="55" spans="1:11" ht="10.5" customHeight="1" x14ac:dyDescent="0.4"/>
    <row r="56" spans="1:11" x14ac:dyDescent="0.4">
      <c r="A56" t="s">
        <v>52</v>
      </c>
    </row>
    <row r="57" spans="1:11" x14ac:dyDescent="0.4">
      <c r="A57" s="66" t="s">
        <v>46</v>
      </c>
      <c r="B57" s="67"/>
      <c r="C57" s="68"/>
      <c r="D57" s="14">
        <f>COUNTIFS(E10:E39,"常勤",$L10:$L39,"〇")</f>
        <v>0</v>
      </c>
      <c r="E57" s="11" t="s">
        <v>16</v>
      </c>
      <c r="F57" s="14">
        <f>COUNTIFS(G10:G39,"常勤",$L10:$L39,"〇")</f>
        <v>0</v>
      </c>
      <c r="G57" s="11" t="s">
        <v>16</v>
      </c>
      <c r="H57" s="14">
        <f>COUNTIFS(I10:I39,"常勤",$L10:$L39,"〇")</f>
        <v>0</v>
      </c>
      <c r="I57" s="11" t="s">
        <v>16</v>
      </c>
      <c r="J57" s="15"/>
    </row>
    <row r="58" spans="1:11" ht="19.5" thickBot="1" x14ac:dyDescent="0.45">
      <c r="A58" s="91" t="s">
        <v>47</v>
      </c>
      <c r="B58" s="92"/>
      <c r="C58" s="93"/>
      <c r="D58" s="5" t="e">
        <f>ROUNDDOWN((SUMIFS(D10:D39,E10:E39,"非常勤",$L10:$L39,"〇"))/D$9,1)</f>
        <v>#DIV/0!</v>
      </c>
      <c r="E58" s="4" t="s">
        <v>16</v>
      </c>
      <c r="F58" s="5" t="e">
        <f>ROUNDDOWN((SUMIFS(F10:F39,G10:G39,"非常勤",$L10:$L39,"〇"))/F$9,1)</f>
        <v>#DIV/0!</v>
      </c>
      <c r="G58" s="4" t="s">
        <v>16</v>
      </c>
      <c r="H58" s="5" t="e">
        <f>ROUNDDOWN((SUMIFS(H10:H39,I10:I39,"非常勤",$L10:$L39,"〇"))/H$9,1)</f>
        <v>#DIV/0!</v>
      </c>
      <c r="I58" s="4" t="s">
        <v>16</v>
      </c>
      <c r="J58" t="s">
        <v>68</v>
      </c>
    </row>
    <row r="59" spans="1:11" ht="19.5" thickBot="1" x14ac:dyDescent="0.45">
      <c r="A59" s="94" t="s">
        <v>48</v>
      </c>
      <c r="B59" s="95"/>
      <c r="C59" s="96"/>
      <c r="D59" s="7" t="e">
        <f>SUM(D57:D58)</f>
        <v>#DIV/0!</v>
      </c>
      <c r="E59" s="10" t="s">
        <v>16</v>
      </c>
      <c r="F59" s="7" t="e">
        <f>SUM(F57:F58)</f>
        <v>#DIV/0!</v>
      </c>
      <c r="G59" s="10" t="s">
        <v>16</v>
      </c>
      <c r="H59" s="7" t="e">
        <f>SUM(H57:H58)</f>
        <v>#DIV/0!</v>
      </c>
      <c r="I59" s="10" t="s">
        <v>16</v>
      </c>
      <c r="J59" s="97" t="e">
        <f>ROUNDDOWN(SUM(D59,F59,H59)/COUNTIF(D59:I59,"&gt;0"),1)</f>
        <v>#DIV/0!</v>
      </c>
      <c r="K59" s="98"/>
    </row>
    <row r="60" spans="1:11" ht="10.5" customHeight="1" x14ac:dyDescent="0.4"/>
    <row r="61" spans="1:11" x14ac:dyDescent="0.4">
      <c r="A61" t="s">
        <v>92</v>
      </c>
    </row>
    <row r="62" spans="1:11" x14ac:dyDescent="0.4">
      <c r="A62" s="66" t="s">
        <v>46</v>
      </c>
      <c r="B62" s="67"/>
      <c r="C62" s="68"/>
      <c r="D62" s="14">
        <f>COUNTIFS(E10:E39,"常勤",$M10:$M39,"〇")</f>
        <v>0</v>
      </c>
      <c r="E62" s="11" t="s">
        <v>16</v>
      </c>
      <c r="F62" s="14">
        <f>COUNTIFS(G10:G39,"常勤",$M10:$M39,"〇")</f>
        <v>0</v>
      </c>
      <c r="G62" s="11" t="s">
        <v>16</v>
      </c>
      <c r="H62" s="14">
        <f>COUNTIFS(I10:I39,"常勤",$M10:$M39,"〇")</f>
        <v>0</v>
      </c>
      <c r="I62" s="11" t="s">
        <v>16</v>
      </c>
      <c r="J62" s="15"/>
    </row>
    <row r="63" spans="1:11" ht="19.5" thickBot="1" x14ac:dyDescent="0.45">
      <c r="A63" s="91" t="s">
        <v>47</v>
      </c>
      <c r="B63" s="92"/>
      <c r="C63" s="93"/>
      <c r="D63" s="5" t="e">
        <f>ROUNDDOWN((SUMIFS(D10:D39,E10:E39,"非常勤",$M10:$M39,"〇"))/D$9,1)</f>
        <v>#DIV/0!</v>
      </c>
      <c r="E63" s="4" t="s">
        <v>16</v>
      </c>
      <c r="F63" s="5" t="e">
        <f>ROUNDDOWN((SUMIFS(F10:F39,G10:G39,"非常勤",$M10:$M39,"〇"))/F$9,1)</f>
        <v>#DIV/0!</v>
      </c>
      <c r="G63" s="4" t="s">
        <v>16</v>
      </c>
      <c r="H63" s="5" t="e">
        <f>ROUNDDOWN((SUMIFS(H10:H39,I10:I39,"非常勤",$M10:$M39,"〇"))/H$9,1)</f>
        <v>#DIV/0!</v>
      </c>
      <c r="I63" s="4" t="s">
        <v>16</v>
      </c>
      <c r="J63" t="s">
        <v>69</v>
      </c>
    </row>
    <row r="64" spans="1:11" ht="19.5" thickBot="1" x14ac:dyDescent="0.45">
      <c r="A64" s="94" t="s">
        <v>48</v>
      </c>
      <c r="B64" s="95"/>
      <c r="C64" s="96"/>
      <c r="D64" s="7" t="e">
        <f>SUM(D62:D63)</f>
        <v>#DIV/0!</v>
      </c>
      <c r="E64" s="10" t="s">
        <v>16</v>
      </c>
      <c r="F64" s="7" t="e">
        <f>SUM(F62:F63)</f>
        <v>#DIV/0!</v>
      </c>
      <c r="G64" s="10" t="s">
        <v>16</v>
      </c>
      <c r="H64" s="7" t="e">
        <f>SUM(H62:H63)</f>
        <v>#DIV/0!</v>
      </c>
      <c r="I64" s="10" t="s">
        <v>16</v>
      </c>
      <c r="J64" s="97" t="e">
        <f>ROUNDDOWN(SUM(D64,F64,H64)/COUNTIF(D64:I64,"&gt;0"),1)</f>
        <v>#DIV/0!</v>
      </c>
      <c r="K64" s="98"/>
    </row>
    <row r="65" spans="1:11" ht="10.5" customHeight="1" x14ac:dyDescent="0.4"/>
    <row r="66" spans="1:11" x14ac:dyDescent="0.4">
      <c r="A66" t="s">
        <v>93</v>
      </c>
    </row>
    <row r="67" spans="1:11" x14ac:dyDescent="0.4">
      <c r="A67" s="66" t="s">
        <v>46</v>
      </c>
      <c r="B67" s="67"/>
      <c r="C67" s="68"/>
      <c r="D67" s="14">
        <f>COUNTIFS(E10:E39,"常勤",$N10:$N39,"〇")</f>
        <v>0</v>
      </c>
      <c r="E67" s="11" t="s">
        <v>16</v>
      </c>
      <c r="F67" s="14">
        <f>COUNTIFS(G10:G39,"常勤",$N10:$N39,"〇")</f>
        <v>0</v>
      </c>
      <c r="G67" s="11" t="s">
        <v>16</v>
      </c>
      <c r="H67" s="14">
        <f>COUNTIFS(I10:I39,"常勤",$N10:$N39,"〇")</f>
        <v>0</v>
      </c>
      <c r="I67" s="11" t="s">
        <v>16</v>
      </c>
      <c r="J67" s="15"/>
    </row>
    <row r="68" spans="1:11" ht="19.5" thickBot="1" x14ac:dyDescent="0.45">
      <c r="A68" s="91" t="s">
        <v>47</v>
      </c>
      <c r="B68" s="92"/>
      <c r="C68" s="93"/>
      <c r="D68" s="5" t="e">
        <f>ROUNDDOWN((SUMIFS(D10:D39,E10:E39,"非常勤",$N10:$N39,"〇"))/D$9,1)</f>
        <v>#DIV/0!</v>
      </c>
      <c r="E68" s="4" t="s">
        <v>16</v>
      </c>
      <c r="F68" s="5" t="e">
        <f>ROUNDDOWN((SUMIFS(F10:F39,G10:G39,"非常勤",$N10:$N39,"〇"))/F$9,1)</f>
        <v>#DIV/0!</v>
      </c>
      <c r="G68" s="4" t="s">
        <v>16</v>
      </c>
      <c r="H68" s="5" t="e">
        <f>ROUNDDOWN((SUMIFS(H10:H39,I10:I39,"非常勤",$N10:$N39,"〇"))/H$9,1)</f>
        <v>#DIV/0!</v>
      </c>
      <c r="I68" s="4" t="s">
        <v>16</v>
      </c>
      <c r="J68" t="s">
        <v>70</v>
      </c>
    </row>
    <row r="69" spans="1:11" ht="19.5" thickBot="1" x14ac:dyDescent="0.45">
      <c r="A69" s="94" t="s">
        <v>48</v>
      </c>
      <c r="B69" s="95"/>
      <c r="C69" s="96"/>
      <c r="D69" s="7" t="e">
        <f>SUM(D67:D68)</f>
        <v>#DIV/0!</v>
      </c>
      <c r="E69" s="10" t="s">
        <v>16</v>
      </c>
      <c r="F69" s="7" t="e">
        <f>SUM(F67:F68)</f>
        <v>#DIV/0!</v>
      </c>
      <c r="G69" s="10" t="s">
        <v>16</v>
      </c>
      <c r="H69" s="7" t="e">
        <f>SUM(H67:H68)</f>
        <v>#DIV/0!</v>
      </c>
      <c r="I69" s="10" t="s">
        <v>16</v>
      </c>
      <c r="J69" s="97" t="e">
        <f>ROUNDDOWN(SUM(D69,F69,H69)/COUNTIF(D69:I69,"&gt;0"),1)</f>
        <v>#DIV/0!</v>
      </c>
      <c r="K69" s="98"/>
    </row>
    <row r="70" spans="1:11" ht="10.5" customHeight="1" x14ac:dyDescent="0.4"/>
    <row r="71" spans="1:11" x14ac:dyDescent="0.4">
      <c r="A71" t="s">
        <v>94</v>
      </c>
    </row>
    <row r="72" spans="1:11" x14ac:dyDescent="0.4">
      <c r="A72" s="66" t="s">
        <v>46</v>
      </c>
      <c r="B72" s="67"/>
      <c r="C72" s="68"/>
      <c r="D72" s="14">
        <f>COUNTIFS(E10:E39,"常勤",$O10:$O39,"〇")</f>
        <v>0</v>
      </c>
      <c r="E72" s="11" t="s">
        <v>16</v>
      </c>
      <c r="F72" s="14">
        <f>COUNTIFS(G10:G39,"常勤",$O10:$O39,"〇")</f>
        <v>0</v>
      </c>
      <c r="G72" s="11" t="s">
        <v>16</v>
      </c>
      <c r="H72" s="14">
        <f>COUNTIFS(I10:I39,"常勤",$O10:$O39,"〇")</f>
        <v>0</v>
      </c>
      <c r="I72" s="11" t="s">
        <v>16</v>
      </c>
      <c r="J72" s="15"/>
    </row>
    <row r="73" spans="1:11" ht="19.5" thickBot="1" x14ac:dyDescent="0.45">
      <c r="A73" s="91" t="s">
        <v>47</v>
      </c>
      <c r="B73" s="92"/>
      <c r="C73" s="93"/>
      <c r="D73" s="5" t="e">
        <f>ROUNDDOWN((SUMIFS(D10:D39,E10:E39,"非常勤",$O10:$O39,"〇"))/D$9,1)</f>
        <v>#DIV/0!</v>
      </c>
      <c r="E73" s="4" t="s">
        <v>16</v>
      </c>
      <c r="F73" s="5" t="e">
        <f>ROUNDDOWN((SUMIFS(F10:F39,G10:G39,"非常勤",$O10:$O39,"〇"))/F$9,1)</f>
        <v>#DIV/0!</v>
      </c>
      <c r="G73" s="4" t="s">
        <v>16</v>
      </c>
      <c r="H73" s="5" t="e">
        <f>ROUNDDOWN((SUMIFS(H10:H39,I10:I39,"非常勤",$O10:$O39,"〇"))/H$9,1)</f>
        <v>#DIV/0!</v>
      </c>
      <c r="I73" s="4" t="s">
        <v>16</v>
      </c>
      <c r="J73" t="s">
        <v>112</v>
      </c>
    </row>
    <row r="74" spans="1:11" ht="19.5" thickBot="1" x14ac:dyDescent="0.45">
      <c r="A74" s="94" t="s">
        <v>48</v>
      </c>
      <c r="B74" s="95"/>
      <c r="C74" s="96"/>
      <c r="D74" s="7" t="e">
        <f>SUM(D72:D73)</f>
        <v>#DIV/0!</v>
      </c>
      <c r="E74" s="10" t="s">
        <v>16</v>
      </c>
      <c r="F74" s="7" t="e">
        <f>SUM(F72:F73)</f>
        <v>#DIV/0!</v>
      </c>
      <c r="G74" s="10" t="s">
        <v>16</v>
      </c>
      <c r="H74" s="7" t="e">
        <f>SUM(H72:H73)</f>
        <v>#DIV/0!</v>
      </c>
      <c r="I74" s="10" t="s">
        <v>16</v>
      </c>
      <c r="J74" s="97" t="e">
        <f>ROUNDDOWN(SUM(D74,F74,H74)/COUNTIF(D74:I74,"&gt;0"),1)</f>
        <v>#DIV/0!</v>
      </c>
      <c r="K74" s="98"/>
    </row>
    <row r="75" spans="1:11" x14ac:dyDescent="0.4">
      <c r="A75" s="16"/>
      <c r="B75" s="16"/>
      <c r="C75" s="16"/>
      <c r="D75" s="27"/>
      <c r="E75" s="27"/>
      <c r="F75" s="27"/>
      <c r="G75" s="27"/>
      <c r="H75" s="27"/>
      <c r="I75" s="27"/>
      <c r="J75" s="27"/>
    </row>
    <row r="76" spans="1:11" x14ac:dyDescent="0.4">
      <c r="A76" t="s">
        <v>76</v>
      </c>
    </row>
    <row r="77" spans="1:11" ht="19.5" thickBot="1" x14ac:dyDescent="0.45">
      <c r="A77" t="s">
        <v>53</v>
      </c>
      <c r="G77" s="55"/>
      <c r="H77" s="55"/>
      <c r="I77" s="55"/>
    </row>
    <row r="78" spans="1:11" ht="19.5" thickBot="1" x14ac:dyDescent="0.45">
      <c r="A78" t="s">
        <v>95</v>
      </c>
      <c r="D78" s="101" t="str">
        <f>IF(H78="","",(J54/J49))</f>
        <v/>
      </c>
      <c r="E78" s="102"/>
      <c r="F78" s="16" t="s">
        <v>18</v>
      </c>
      <c r="G78" s="29">
        <v>0.7</v>
      </c>
      <c r="H78" s="54"/>
    </row>
    <row r="79" spans="1:11" ht="19.5" thickBot="1" x14ac:dyDescent="0.45">
      <c r="A79" t="s">
        <v>54</v>
      </c>
      <c r="D79" s="99" t="str">
        <f>IF(H79="","",(J59/J49))</f>
        <v/>
      </c>
      <c r="E79" s="100"/>
      <c r="F79" s="16" t="s">
        <v>18</v>
      </c>
      <c r="G79" s="29">
        <v>0.25</v>
      </c>
      <c r="H79" s="54"/>
    </row>
    <row r="80" spans="1:11" x14ac:dyDescent="0.4">
      <c r="F80" s="30"/>
    </row>
    <row r="81" spans="1:8" ht="19.5" thickBot="1" x14ac:dyDescent="0.45">
      <c r="A81" t="s">
        <v>55</v>
      </c>
    </row>
    <row r="82" spans="1:8" ht="19.5" thickBot="1" x14ac:dyDescent="0.45">
      <c r="A82" t="s">
        <v>96</v>
      </c>
      <c r="D82" s="99" t="str">
        <f>IF(H82="","",(J54/J49))</f>
        <v/>
      </c>
      <c r="E82" s="100"/>
      <c r="F82" s="16" t="s">
        <v>18</v>
      </c>
      <c r="G82" s="29">
        <v>0.5</v>
      </c>
      <c r="H82" s="54"/>
    </row>
    <row r="84" spans="1:8" ht="19.5" thickBot="1" x14ac:dyDescent="0.45">
      <c r="A84" t="s">
        <v>56</v>
      </c>
    </row>
    <row r="85" spans="1:8" ht="19.5" thickBot="1" x14ac:dyDescent="0.45">
      <c r="A85" t="s">
        <v>57</v>
      </c>
      <c r="D85" s="99" t="str">
        <f>IF(H85="","",(J54/J49))</f>
        <v/>
      </c>
      <c r="E85" s="100"/>
      <c r="F85" s="16" t="s">
        <v>18</v>
      </c>
      <c r="G85" s="29">
        <v>0.4</v>
      </c>
      <c r="H85" s="54"/>
    </row>
    <row r="86" spans="1:8" ht="19.5" thickBot="1" x14ac:dyDescent="0.45"/>
    <row r="87" spans="1:8" ht="19.5" thickBot="1" x14ac:dyDescent="0.45">
      <c r="A87" t="s">
        <v>97</v>
      </c>
      <c r="D87" s="99" t="str">
        <f>IF(H87="","",(J69/J64))</f>
        <v/>
      </c>
      <c r="E87" s="100"/>
      <c r="F87" s="16" t="s">
        <v>18</v>
      </c>
      <c r="G87" s="29">
        <v>0.6</v>
      </c>
      <c r="H87" s="54"/>
    </row>
    <row r="88" spans="1:8" ht="19.5" thickBot="1" x14ac:dyDescent="0.45"/>
    <row r="89" spans="1:8" ht="19.5" thickBot="1" x14ac:dyDescent="0.45">
      <c r="A89" t="s">
        <v>98</v>
      </c>
      <c r="D89" s="99" t="str">
        <f>IF(H89="","",(J74/J64))</f>
        <v/>
      </c>
      <c r="E89" s="100"/>
      <c r="F89" s="16" t="s">
        <v>18</v>
      </c>
      <c r="G89" s="29">
        <v>0.3</v>
      </c>
      <c r="H89" s="54"/>
    </row>
  </sheetData>
  <mergeCells count="46">
    <mergeCell ref="D78:E78"/>
    <mergeCell ref="D79:E79"/>
    <mergeCell ref="D82:E82"/>
    <mergeCell ref="D85:E85"/>
    <mergeCell ref="D87:E87"/>
    <mergeCell ref="D89:E89"/>
    <mergeCell ref="A69:C69"/>
    <mergeCell ref="J69:K69"/>
    <mergeCell ref="A72:C72"/>
    <mergeCell ref="A73:C73"/>
    <mergeCell ref="A74:C74"/>
    <mergeCell ref="J74:K74"/>
    <mergeCell ref="A62:C62"/>
    <mergeCell ref="A63:C63"/>
    <mergeCell ref="A64:C64"/>
    <mergeCell ref="J64:K64"/>
    <mergeCell ref="A67:C67"/>
    <mergeCell ref="A68:C68"/>
    <mergeCell ref="A54:C54"/>
    <mergeCell ref="J54:K54"/>
    <mergeCell ref="A57:C57"/>
    <mergeCell ref="A58:C58"/>
    <mergeCell ref="A59:C59"/>
    <mergeCell ref="J59:K59"/>
    <mergeCell ref="A47:C47"/>
    <mergeCell ref="A48:C48"/>
    <mergeCell ref="A49:C49"/>
    <mergeCell ref="J49:K49"/>
    <mergeCell ref="A52:C52"/>
    <mergeCell ref="A53:C53"/>
    <mergeCell ref="N8:N9"/>
    <mergeCell ref="O8:O9"/>
    <mergeCell ref="A40:N40"/>
    <mergeCell ref="A41:I41"/>
    <mergeCell ref="A43:N43"/>
    <mergeCell ref="A42:O42"/>
    <mergeCell ref="A1:N1"/>
    <mergeCell ref="A2:N2"/>
    <mergeCell ref="A7:C7"/>
    <mergeCell ref="A8:A9"/>
    <mergeCell ref="B8:B9"/>
    <mergeCell ref="C8:C9"/>
    <mergeCell ref="J8:J9"/>
    <mergeCell ref="K8:K9"/>
    <mergeCell ref="L8:L9"/>
    <mergeCell ref="M8:M9"/>
  </mergeCells>
  <phoneticPr fontId="1"/>
  <dataValidations count="1">
    <dataValidation type="list" allowBlank="1" showInputMessage="1" showErrorMessage="1" sqref="H89 H82 H85 H87 J10:O39 H78:H79">
      <formula1>"〇"</formula1>
    </dataValidation>
  </dataValidations>
  <pageMargins left="0.51181102362204722" right="0.31496062992125984"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38</v>
      </c>
    </row>
    <row r="2" spans="1:12" x14ac:dyDescent="0.4">
      <c r="A2" s="56" t="s">
        <v>79</v>
      </c>
    </row>
    <row r="4" spans="1:12" x14ac:dyDescent="0.4">
      <c r="A4" t="s">
        <v>31</v>
      </c>
    </row>
    <row r="5" spans="1:12" x14ac:dyDescent="0.4">
      <c r="A5" t="s">
        <v>41</v>
      </c>
    </row>
    <row r="6" spans="1:12" x14ac:dyDescent="0.4">
      <c r="A6" s="1" t="s">
        <v>32</v>
      </c>
      <c r="B6" s="2">
        <v>40</v>
      </c>
      <c r="C6" s="23" t="s">
        <v>40</v>
      </c>
      <c r="D6" s="19"/>
      <c r="E6" s="22"/>
    </row>
    <row r="7" spans="1:12" x14ac:dyDescent="0.4">
      <c r="A7" s="1"/>
      <c r="B7" s="19"/>
      <c r="C7" s="22"/>
      <c r="D7" s="19"/>
      <c r="E7" s="22"/>
    </row>
    <row r="8" spans="1:12" x14ac:dyDescent="0.4">
      <c r="A8" s="20" t="s">
        <v>34</v>
      </c>
      <c r="B8" s="20" t="s">
        <v>19</v>
      </c>
      <c r="C8" s="20" t="s">
        <v>20</v>
      </c>
      <c r="D8" s="20" t="s">
        <v>21</v>
      </c>
      <c r="E8" s="20" t="s">
        <v>22</v>
      </c>
      <c r="F8" s="20" t="s">
        <v>23</v>
      </c>
      <c r="G8" s="20" t="s">
        <v>24</v>
      </c>
      <c r="H8" s="20" t="s">
        <v>25</v>
      </c>
      <c r="I8" s="20" t="s">
        <v>26</v>
      </c>
      <c r="J8" s="20" t="s">
        <v>27</v>
      </c>
      <c r="K8" s="20" t="s">
        <v>28</v>
      </c>
      <c r="L8" s="20" t="s">
        <v>29</v>
      </c>
    </row>
    <row r="9" spans="1:12" x14ac:dyDescent="0.4">
      <c r="A9" s="20" t="s">
        <v>33</v>
      </c>
      <c r="B9" s="25">
        <v>30</v>
      </c>
      <c r="C9" s="25">
        <v>31</v>
      </c>
      <c r="D9" s="25">
        <v>30</v>
      </c>
      <c r="E9" s="25">
        <v>31</v>
      </c>
      <c r="F9" s="25">
        <v>31</v>
      </c>
      <c r="G9" s="25">
        <v>30</v>
      </c>
      <c r="H9" s="25">
        <v>31</v>
      </c>
      <c r="I9" s="25">
        <v>30</v>
      </c>
      <c r="J9" s="25">
        <v>31</v>
      </c>
      <c r="K9" s="25">
        <v>31</v>
      </c>
      <c r="L9" s="25">
        <v>29</v>
      </c>
    </row>
    <row r="10" spans="1:12" x14ac:dyDescent="0.4">
      <c r="A10" s="26" t="s">
        <v>35</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37</v>
      </c>
    </row>
    <row r="12" spans="1:12" x14ac:dyDescent="0.4">
      <c r="A12" s="1"/>
      <c r="B12" s="19"/>
      <c r="C12" s="22"/>
      <c r="D12" s="19"/>
      <c r="E12" s="22"/>
    </row>
    <row r="13" spans="1:12" x14ac:dyDescent="0.4">
      <c r="A13" t="s">
        <v>36</v>
      </c>
    </row>
    <row r="14" spans="1:12" x14ac:dyDescent="0.4">
      <c r="A14" t="s">
        <v>73</v>
      </c>
    </row>
    <row r="15" spans="1:12" x14ac:dyDescent="0.4">
      <c r="A15" s="1" t="s">
        <v>32</v>
      </c>
      <c r="B15" s="2">
        <v>40</v>
      </c>
      <c r="C15" t="s">
        <v>78</v>
      </c>
    </row>
    <row r="16" spans="1:12" x14ac:dyDescent="0.4">
      <c r="A16" s="1" t="s">
        <v>30</v>
      </c>
      <c r="B16" s="19">
        <f>ROUNDDOWN(B15/5,1)</f>
        <v>8</v>
      </c>
      <c r="C16" s="23" t="s">
        <v>39</v>
      </c>
      <c r="E16" s="21"/>
    </row>
    <row r="17" spans="1:2" x14ac:dyDescent="0.4">
      <c r="A17" s="1"/>
      <c r="B17" s="19"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看護小規模多機能型居宅介護</vt:lpstr>
      <vt:lpstr>看護小規模多機能型居宅介護 6月用</vt:lpstr>
      <vt:lpstr>看護小規模多機能型居宅介護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2023-07-11T03:40:19Z</cp:lastPrinted>
  <dcterms:created xsi:type="dcterms:W3CDTF">2023-04-20T05:39:19Z</dcterms:created>
  <dcterms:modified xsi:type="dcterms:W3CDTF">2023-07-11T03:41:59Z</dcterms:modified>
</cp:coreProperties>
</file>