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VMV3FS1.joho.local\プロファイル$\i0003783\デスクトップ\体制届添付書類\添付資料\78地域密着型通所介護\"/>
    </mc:Choice>
  </mc:AlternateContent>
  <xr:revisionPtr revIDLastSave="0" documentId="8_{0239EFD8-441D-4625-A027-3390850C51DD}" xr6:coauthVersionLast="47" xr6:coauthVersionMax="47" xr10:uidLastSave="{00000000-0000-0000-0000-000000000000}"/>
  <bookViews>
    <workbookView xWindow="-110" yWindow="-110" windowWidth="19420" windowHeight="10300" tabRatio="877" activeTab="1" xr2:uid="{00000000-000D-0000-FFFF-FFFF00000000}"/>
  </bookViews>
  <sheets>
    <sheet name="記入例" sheetId="6" r:id="rId1"/>
    <sheet name="地域密着型通所介護" sheetId="3" r:id="rId2"/>
    <sheet name="地域密着型通所介護 6月用" sheetId="7" r:id="rId3"/>
    <sheet name="地域密着型通所介護 3月用" sheetId="8" r:id="rId4"/>
    <sheet name="勤務すべき時間数" sheetId="4" r:id="rId5"/>
    <sheet name="Sheet1"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1" i="8" l="1"/>
  <c r="D80" i="8"/>
  <c r="D77" i="8"/>
  <c r="D74" i="8"/>
  <c r="D73" i="8"/>
  <c r="I39" i="8"/>
  <c r="G39" i="8"/>
  <c r="E39" i="8"/>
  <c r="I38" i="8"/>
  <c r="G38" i="8"/>
  <c r="E38" i="8"/>
  <c r="I37" i="8"/>
  <c r="G37" i="8"/>
  <c r="E37" i="8"/>
  <c r="I36" i="8"/>
  <c r="G36" i="8"/>
  <c r="E36" i="8"/>
  <c r="I35" i="8"/>
  <c r="G35" i="8"/>
  <c r="E35" i="8"/>
  <c r="I34" i="8"/>
  <c r="G34" i="8"/>
  <c r="E34" i="8"/>
  <c r="I33" i="8"/>
  <c r="G33" i="8"/>
  <c r="E33" i="8"/>
  <c r="I32" i="8"/>
  <c r="G32" i="8"/>
  <c r="E32" i="8"/>
  <c r="I31" i="8"/>
  <c r="G31" i="8"/>
  <c r="E31" i="8"/>
  <c r="I30" i="8"/>
  <c r="G30" i="8"/>
  <c r="E30" i="8"/>
  <c r="I29" i="8"/>
  <c r="G29" i="8"/>
  <c r="E29" i="8"/>
  <c r="I28" i="8"/>
  <c r="G28" i="8"/>
  <c r="E28" i="8"/>
  <c r="I27" i="8"/>
  <c r="G27" i="8"/>
  <c r="E27" i="8"/>
  <c r="I26" i="8"/>
  <c r="G26" i="8"/>
  <c r="E26" i="8"/>
  <c r="I25" i="8"/>
  <c r="G25" i="8"/>
  <c r="E25" i="8"/>
  <c r="I24" i="8"/>
  <c r="G24" i="8"/>
  <c r="E24" i="8"/>
  <c r="I23" i="8"/>
  <c r="G23" i="8"/>
  <c r="E23" i="8"/>
  <c r="I22" i="8"/>
  <c r="G22" i="8"/>
  <c r="E22" i="8"/>
  <c r="I21" i="8"/>
  <c r="G21" i="8"/>
  <c r="E21" i="8"/>
  <c r="I20" i="8"/>
  <c r="G20" i="8"/>
  <c r="E20" i="8"/>
  <c r="I19" i="8"/>
  <c r="G19" i="8"/>
  <c r="E19" i="8"/>
  <c r="I18" i="8"/>
  <c r="G18" i="8"/>
  <c r="E18" i="8"/>
  <c r="I17" i="8"/>
  <c r="G17" i="8"/>
  <c r="E17" i="8"/>
  <c r="I16" i="8"/>
  <c r="G16" i="8"/>
  <c r="E16" i="8"/>
  <c r="I15" i="8"/>
  <c r="G15" i="8"/>
  <c r="E15" i="8"/>
  <c r="I14" i="8"/>
  <c r="G14" i="8"/>
  <c r="E14" i="8"/>
  <c r="I13" i="8"/>
  <c r="G13" i="8"/>
  <c r="E13" i="8"/>
  <c r="I12" i="8"/>
  <c r="G12" i="8"/>
  <c r="E12" i="8"/>
  <c r="I11" i="8"/>
  <c r="H57" i="8" s="1"/>
  <c r="G11" i="8"/>
  <c r="E11" i="8"/>
  <c r="I10" i="8"/>
  <c r="G10" i="8"/>
  <c r="E10" i="8"/>
  <c r="D81" i="7"/>
  <c r="D74" i="7"/>
  <c r="D80" i="7"/>
  <c r="D77" i="7"/>
  <c r="D73" i="7"/>
  <c r="O39" i="7"/>
  <c r="M39" i="7"/>
  <c r="K39" i="7"/>
  <c r="I39" i="7"/>
  <c r="G39" i="7"/>
  <c r="E39" i="7"/>
  <c r="O38" i="7"/>
  <c r="M38" i="7"/>
  <c r="K38" i="7"/>
  <c r="I38" i="7"/>
  <c r="G38" i="7"/>
  <c r="E38" i="7"/>
  <c r="O37" i="7"/>
  <c r="M37" i="7"/>
  <c r="K37" i="7"/>
  <c r="I37" i="7"/>
  <c r="G37" i="7"/>
  <c r="E37" i="7"/>
  <c r="O36" i="7"/>
  <c r="M36" i="7"/>
  <c r="K36" i="7"/>
  <c r="I36" i="7"/>
  <c r="G36" i="7"/>
  <c r="E36" i="7"/>
  <c r="O35" i="7"/>
  <c r="M35" i="7"/>
  <c r="K35" i="7"/>
  <c r="I35" i="7"/>
  <c r="G35" i="7"/>
  <c r="E35" i="7"/>
  <c r="O34" i="7"/>
  <c r="M34" i="7"/>
  <c r="K34" i="7"/>
  <c r="I34" i="7"/>
  <c r="G34" i="7"/>
  <c r="E34" i="7"/>
  <c r="O33" i="7"/>
  <c r="M33" i="7"/>
  <c r="K33" i="7"/>
  <c r="I33" i="7"/>
  <c r="G33" i="7"/>
  <c r="E33" i="7"/>
  <c r="O32" i="7"/>
  <c r="M32" i="7"/>
  <c r="K32" i="7"/>
  <c r="I32" i="7"/>
  <c r="G32" i="7"/>
  <c r="E32" i="7"/>
  <c r="O31" i="7"/>
  <c r="M31" i="7"/>
  <c r="K31" i="7"/>
  <c r="I31" i="7"/>
  <c r="G31" i="7"/>
  <c r="E31" i="7"/>
  <c r="O30" i="7"/>
  <c r="M30" i="7"/>
  <c r="K30" i="7"/>
  <c r="I30" i="7"/>
  <c r="G30" i="7"/>
  <c r="E30" i="7"/>
  <c r="O29" i="7"/>
  <c r="M29" i="7"/>
  <c r="K29" i="7"/>
  <c r="I29" i="7"/>
  <c r="G29" i="7"/>
  <c r="E29" i="7"/>
  <c r="O28" i="7"/>
  <c r="M28" i="7"/>
  <c r="K28" i="7"/>
  <c r="I28" i="7"/>
  <c r="G28" i="7"/>
  <c r="E28" i="7"/>
  <c r="O27" i="7"/>
  <c r="M27" i="7"/>
  <c r="K27" i="7"/>
  <c r="I27" i="7"/>
  <c r="G27" i="7"/>
  <c r="E27" i="7"/>
  <c r="O26" i="7"/>
  <c r="M26" i="7"/>
  <c r="K26" i="7"/>
  <c r="I26" i="7"/>
  <c r="G26" i="7"/>
  <c r="E26" i="7"/>
  <c r="O25" i="7"/>
  <c r="M25" i="7"/>
  <c r="K25" i="7"/>
  <c r="I25" i="7"/>
  <c r="G25" i="7"/>
  <c r="E25" i="7"/>
  <c r="O24" i="7"/>
  <c r="M24" i="7"/>
  <c r="K24" i="7"/>
  <c r="I24" i="7"/>
  <c r="G24" i="7"/>
  <c r="E24" i="7"/>
  <c r="O23" i="7"/>
  <c r="M23" i="7"/>
  <c r="K23" i="7"/>
  <c r="I23" i="7"/>
  <c r="G23" i="7"/>
  <c r="E23" i="7"/>
  <c r="O22" i="7"/>
  <c r="M22" i="7"/>
  <c r="K22" i="7"/>
  <c r="I22" i="7"/>
  <c r="G22" i="7"/>
  <c r="E22" i="7"/>
  <c r="O21" i="7"/>
  <c r="M21" i="7"/>
  <c r="K21" i="7"/>
  <c r="I21" i="7"/>
  <c r="G21" i="7"/>
  <c r="E21" i="7"/>
  <c r="O20" i="7"/>
  <c r="M20" i="7"/>
  <c r="K20" i="7"/>
  <c r="I20" i="7"/>
  <c r="G20" i="7"/>
  <c r="E20" i="7"/>
  <c r="O19" i="7"/>
  <c r="M19" i="7"/>
  <c r="K19" i="7"/>
  <c r="I19" i="7"/>
  <c r="G19" i="7"/>
  <c r="E19" i="7"/>
  <c r="O18" i="7"/>
  <c r="M18" i="7"/>
  <c r="K18" i="7"/>
  <c r="I18" i="7"/>
  <c r="G18" i="7"/>
  <c r="E18" i="7"/>
  <c r="O17" i="7"/>
  <c r="M17" i="7"/>
  <c r="K17" i="7"/>
  <c r="I17" i="7"/>
  <c r="G17" i="7"/>
  <c r="E17" i="7"/>
  <c r="O16" i="7"/>
  <c r="M16" i="7"/>
  <c r="K16" i="7"/>
  <c r="I16" i="7"/>
  <c r="G16" i="7"/>
  <c r="E16" i="7"/>
  <c r="O15" i="7"/>
  <c r="M15" i="7"/>
  <c r="K15" i="7"/>
  <c r="I15" i="7"/>
  <c r="G15" i="7"/>
  <c r="E15" i="7"/>
  <c r="O14" i="7"/>
  <c r="M14" i="7"/>
  <c r="K14" i="7"/>
  <c r="I14" i="7"/>
  <c r="G14" i="7"/>
  <c r="E14" i="7"/>
  <c r="O13" i="7"/>
  <c r="M13" i="7"/>
  <c r="L68" i="7" s="1"/>
  <c r="K13" i="7"/>
  <c r="I13" i="7"/>
  <c r="G13" i="7"/>
  <c r="E13" i="7"/>
  <c r="O12" i="7"/>
  <c r="M12" i="7"/>
  <c r="K12" i="7"/>
  <c r="I12" i="7"/>
  <c r="G12" i="7"/>
  <c r="E12" i="7"/>
  <c r="O11" i="7"/>
  <c r="M11" i="7"/>
  <c r="K11" i="7"/>
  <c r="I11" i="7"/>
  <c r="G11" i="7"/>
  <c r="E11" i="7"/>
  <c r="O10" i="7"/>
  <c r="M10" i="7"/>
  <c r="K10" i="7"/>
  <c r="J68" i="7" s="1"/>
  <c r="I10" i="7"/>
  <c r="H67" i="7" s="1"/>
  <c r="G10" i="7"/>
  <c r="F63" i="7" s="1"/>
  <c r="E10" i="7"/>
  <c r="N63" i="7" l="1"/>
  <c r="D47" i="7"/>
  <c r="H62" i="8"/>
  <c r="F68" i="8"/>
  <c r="F52" i="8"/>
  <c r="F63" i="8"/>
  <c r="D63" i="8"/>
  <c r="D58" i="8"/>
  <c r="F47" i="8"/>
  <c r="H52" i="8"/>
  <c r="D53" i="8"/>
  <c r="F58" i="8"/>
  <c r="D62" i="8"/>
  <c r="D64" i="8" s="1"/>
  <c r="H63" i="8"/>
  <c r="F67" i="8"/>
  <c r="H48" i="8"/>
  <c r="H68" i="8"/>
  <c r="H47" i="8"/>
  <c r="D48" i="8"/>
  <c r="F53" i="8"/>
  <c r="F54" i="8" s="1"/>
  <c r="D57" i="8"/>
  <c r="H58" i="8"/>
  <c r="H59" i="8" s="1"/>
  <c r="F62" i="8"/>
  <c r="F64" i="8" s="1"/>
  <c r="H67" i="8"/>
  <c r="H69" i="8" s="1"/>
  <c r="D68" i="8"/>
  <c r="D47" i="8"/>
  <c r="D67" i="8"/>
  <c r="D69" i="8" s="1"/>
  <c r="F48" i="8"/>
  <c r="D52" i="8"/>
  <c r="H53" i="8"/>
  <c r="F57" i="8"/>
  <c r="J57" i="7"/>
  <c r="D68" i="7"/>
  <c r="D62" i="7"/>
  <c r="L62" i="7"/>
  <c r="H53" i="7"/>
  <c r="D48" i="7"/>
  <c r="L58" i="7"/>
  <c r="H63" i="7"/>
  <c r="J67" i="7"/>
  <c r="J69" i="7" s="1"/>
  <c r="L47" i="7"/>
  <c r="F48" i="7"/>
  <c r="N48" i="7"/>
  <c r="H52" i="7"/>
  <c r="J53" i="7"/>
  <c r="D57" i="7"/>
  <c r="L57" i="7"/>
  <c r="F58" i="7"/>
  <c r="N58" i="7"/>
  <c r="H62" i="7"/>
  <c r="J63" i="7"/>
  <c r="D67" i="7"/>
  <c r="D69" i="7" s="1"/>
  <c r="L67" i="7"/>
  <c r="L69" i="7" s="1"/>
  <c r="F68" i="7"/>
  <c r="N68" i="7"/>
  <c r="J47" i="7"/>
  <c r="L48" i="7"/>
  <c r="F52" i="7"/>
  <c r="D58" i="7"/>
  <c r="F62" i="7"/>
  <c r="F64" i="7" s="1"/>
  <c r="F47" i="7"/>
  <c r="N47" i="7"/>
  <c r="N49" i="7" s="1"/>
  <c r="H48" i="7"/>
  <c r="J52" i="7"/>
  <c r="J54" i="7" s="1"/>
  <c r="D53" i="7"/>
  <c r="L53" i="7"/>
  <c r="F57" i="7"/>
  <c r="N57" i="7"/>
  <c r="H58" i="7"/>
  <c r="J62" i="7"/>
  <c r="D63" i="7"/>
  <c r="D64" i="7" s="1"/>
  <c r="L63" i="7"/>
  <c r="L64" i="7" s="1"/>
  <c r="F67" i="7"/>
  <c r="N67" i="7"/>
  <c r="N69" i="7" s="1"/>
  <c r="H68" i="7"/>
  <c r="H69" i="7" s="1"/>
  <c r="N52" i="7"/>
  <c r="N62" i="7"/>
  <c r="H47" i="7"/>
  <c r="J48" i="7"/>
  <c r="D52" i="7"/>
  <c r="D54" i="7" s="1"/>
  <c r="L52" i="7"/>
  <c r="F53" i="7"/>
  <c r="N53" i="7"/>
  <c r="H57" i="7"/>
  <c r="H59" i="7" s="1"/>
  <c r="J58" i="7"/>
  <c r="J59" i="7" s="1"/>
  <c r="P79" i="6"/>
  <c r="D76" i="6"/>
  <c r="P73" i="6"/>
  <c r="D73" i="6"/>
  <c r="Y39" i="6"/>
  <c r="W39" i="6"/>
  <c r="U39" i="6"/>
  <c r="S39" i="6"/>
  <c r="Q39" i="6"/>
  <c r="O39" i="6"/>
  <c r="M39" i="6"/>
  <c r="K39" i="6"/>
  <c r="I39" i="6"/>
  <c r="G39" i="6"/>
  <c r="E39" i="6"/>
  <c r="Y38" i="6"/>
  <c r="W38" i="6"/>
  <c r="U38" i="6"/>
  <c r="S38" i="6"/>
  <c r="Q38" i="6"/>
  <c r="O38" i="6"/>
  <c r="M38" i="6"/>
  <c r="K38" i="6"/>
  <c r="I38" i="6"/>
  <c r="G38" i="6"/>
  <c r="E38" i="6"/>
  <c r="Y37" i="6"/>
  <c r="W37" i="6"/>
  <c r="U37" i="6"/>
  <c r="S37" i="6"/>
  <c r="Q37" i="6"/>
  <c r="O37" i="6"/>
  <c r="M37" i="6"/>
  <c r="K37" i="6"/>
  <c r="I37" i="6"/>
  <c r="G37" i="6"/>
  <c r="E37" i="6"/>
  <c r="Y36" i="6"/>
  <c r="W36" i="6"/>
  <c r="U36" i="6"/>
  <c r="S36" i="6"/>
  <c r="Q36" i="6"/>
  <c r="O36" i="6"/>
  <c r="M36" i="6"/>
  <c r="K36" i="6"/>
  <c r="I36" i="6"/>
  <c r="G36" i="6"/>
  <c r="E36" i="6"/>
  <c r="Y35" i="6"/>
  <c r="W35" i="6"/>
  <c r="U35" i="6"/>
  <c r="S35" i="6"/>
  <c r="Q35" i="6"/>
  <c r="O35" i="6"/>
  <c r="M35" i="6"/>
  <c r="K35" i="6"/>
  <c r="I35" i="6"/>
  <c r="G35" i="6"/>
  <c r="E35" i="6"/>
  <c r="Y34" i="6"/>
  <c r="W34" i="6"/>
  <c r="U34" i="6"/>
  <c r="S34" i="6"/>
  <c r="Q34" i="6"/>
  <c r="O34" i="6"/>
  <c r="M34" i="6"/>
  <c r="K34" i="6"/>
  <c r="I34" i="6"/>
  <c r="G34" i="6"/>
  <c r="E34" i="6"/>
  <c r="Y33" i="6"/>
  <c r="W33" i="6"/>
  <c r="U33" i="6"/>
  <c r="S33" i="6"/>
  <c r="Q33" i="6"/>
  <c r="O33" i="6"/>
  <c r="M33" i="6"/>
  <c r="K33" i="6"/>
  <c r="I33" i="6"/>
  <c r="G33" i="6"/>
  <c r="E33" i="6"/>
  <c r="Y32" i="6"/>
  <c r="W32" i="6"/>
  <c r="U32" i="6"/>
  <c r="S32" i="6"/>
  <c r="Q32" i="6"/>
  <c r="O32" i="6"/>
  <c r="M32" i="6"/>
  <c r="K32" i="6"/>
  <c r="I32" i="6"/>
  <c r="G32" i="6"/>
  <c r="E32" i="6"/>
  <c r="Y31" i="6"/>
  <c r="W31" i="6"/>
  <c r="U31" i="6"/>
  <c r="S31" i="6"/>
  <c r="Q31" i="6"/>
  <c r="O31" i="6"/>
  <c r="M31" i="6"/>
  <c r="K31" i="6"/>
  <c r="I31" i="6"/>
  <c r="G31" i="6"/>
  <c r="E31" i="6"/>
  <c r="Y30" i="6"/>
  <c r="W30" i="6"/>
  <c r="U30" i="6"/>
  <c r="S30" i="6"/>
  <c r="Q30" i="6"/>
  <c r="O30" i="6"/>
  <c r="M30" i="6"/>
  <c r="K30" i="6"/>
  <c r="I30" i="6"/>
  <c r="G30" i="6"/>
  <c r="E30" i="6"/>
  <c r="Y29" i="6"/>
  <c r="W29" i="6"/>
  <c r="U29" i="6"/>
  <c r="S29" i="6"/>
  <c r="Q29" i="6"/>
  <c r="O29" i="6"/>
  <c r="M29" i="6"/>
  <c r="K29" i="6"/>
  <c r="I29" i="6"/>
  <c r="G29" i="6"/>
  <c r="E29" i="6"/>
  <c r="Y28" i="6"/>
  <c r="W28" i="6"/>
  <c r="U28" i="6"/>
  <c r="S28" i="6"/>
  <c r="Q28" i="6"/>
  <c r="O28" i="6"/>
  <c r="M28" i="6"/>
  <c r="K28" i="6"/>
  <c r="I28" i="6"/>
  <c r="G28" i="6"/>
  <c r="E28" i="6"/>
  <c r="Y27" i="6"/>
  <c r="W27" i="6"/>
  <c r="U27" i="6"/>
  <c r="S27" i="6"/>
  <c r="Q27" i="6"/>
  <c r="O27" i="6"/>
  <c r="M27" i="6"/>
  <c r="K27" i="6"/>
  <c r="I27" i="6"/>
  <c r="G27" i="6"/>
  <c r="E27" i="6"/>
  <c r="Y26" i="6"/>
  <c r="W26" i="6"/>
  <c r="U26" i="6"/>
  <c r="S26" i="6"/>
  <c r="Q26" i="6"/>
  <c r="O26" i="6"/>
  <c r="M26" i="6"/>
  <c r="K26" i="6"/>
  <c r="I26" i="6"/>
  <c r="G26" i="6"/>
  <c r="E26" i="6"/>
  <c r="Y25" i="6"/>
  <c r="W25" i="6"/>
  <c r="U25" i="6"/>
  <c r="S25" i="6"/>
  <c r="Q25" i="6"/>
  <c r="O25" i="6"/>
  <c r="M25" i="6"/>
  <c r="K25" i="6"/>
  <c r="I25" i="6"/>
  <c r="G25" i="6"/>
  <c r="E25" i="6"/>
  <c r="Y24" i="6"/>
  <c r="W24" i="6"/>
  <c r="U24" i="6"/>
  <c r="S24" i="6"/>
  <c r="Q24" i="6"/>
  <c r="O24" i="6"/>
  <c r="M24" i="6"/>
  <c r="K24" i="6"/>
  <c r="I24" i="6"/>
  <c r="G24" i="6"/>
  <c r="E24" i="6"/>
  <c r="Y23" i="6"/>
  <c r="W23" i="6"/>
  <c r="U23" i="6"/>
  <c r="S23" i="6"/>
  <c r="Q23" i="6"/>
  <c r="O23" i="6"/>
  <c r="M23" i="6"/>
  <c r="K23" i="6"/>
  <c r="I23" i="6"/>
  <c r="G23" i="6"/>
  <c r="E23" i="6"/>
  <c r="Y22" i="6"/>
  <c r="W22" i="6"/>
  <c r="U22" i="6"/>
  <c r="S22" i="6"/>
  <c r="Q22" i="6"/>
  <c r="O22" i="6"/>
  <c r="M22" i="6"/>
  <c r="K22" i="6"/>
  <c r="I22" i="6"/>
  <c r="G22" i="6"/>
  <c r="E22" i="6"/>
  <c r="Y21" i="6"/>
  <c r="W21" i="6"/>
  <c r="U21" i="6"/>
  <c r="S21" i="6"/>
  <c r="Q21" i="6"/>
  <c r="O21" i="6"/>
  <c r="M21" i="6"/>
  <c r="K21" i="6"/>
  <c r="I21" i="6"/>
  <c r="G21" i="6"/>
  <c r="E21" i="6"/>
  <c r="Y20" i="6"/>
  <c r="W20" i="6"/>
  <c r="U20" i="6"/>
  <c r="S20" i="6"/>
  <c r="Q20" i="6"/>
  <c r="O20" i="6"/>
  <c r="M20" i="6"/>
  <c r="K20" i="6"/>
  <c r="I20" i="6"/>
  <c r="G20" i="6"/>
  <c r="E20" i="6"/>
  <c r="Y19" i="6"/>
  <c r="W19" i="6"/>
  <c r="U19" i="6"/>
  <c r="S19" i="6"/>
  <c r="Q19" i="6"/>
  <c r="O19" i="6"/>
  <c r="M19" i="6"/>
  <c r="K19" i="6"/>
  <c r="I19" i="6"/>
  <c r="G19" i="6"/>
  <c r="E19" i="6"/>
  <c r="Y18" i="6"/>
  <c r="W18" i="6"/>
  <c r="U18" i="6"/>
  <c r="S18" i="6"/>
  <c r="Q18" i="6"/>
  <c r="O18" i="6"/>
  <c r="M18" i="6"/>
  <c r="K18" i="6"/>
  <c r="I18" i="6"/>
  <c r="G18" i="6"/>
  <c r="E18" i="6"/>
  <c r="Y17" i="6"/>
  <c r="W17" i="6"/>
  <c r="U17" i="6"/>
  <c r="S17" i="6"/>
  <c r="Q17" i="6"/>
  <c r="O17" i="6"/>
  <c r="M17" i="6"/>
  <c r="K17" i="6"/>
  <c r="I17" i="6"/>
  <c r="G17" i="6"/>
  <c r="E17" i="6"/>
  <c r="Y16" i="6"/>
  <c r="W16" i="6"/>
  <c r="U16" i="6"/>
  <c r="S16" i="6"/>
  <c r="Q16" i="6"/>
  <c r="O16" i="6"/>
  <c r="M16" i="6"/>
  <c r="K16" i="6"/>
  <c r="I16" i="6"/>
  <c r="G16" i="6"/>
  <c r="E16" i="6"/>
  <c r="Y15" i="6"/>
  <c r="W15" i="6"/>
  <c r="U15" i="6"/>
  <c r="S15" i="6"/>
  <c r="Q15" i="6"/>
  <c r="O15" i="6"/>
  <c r="M15" i="6"/>
  <c r="K15" i="6"/>
  <c r="I15" i="6"/>
  <c r="G15" i="6"/>
  <c r="E15" i="6"/>
  <c r="Y14" i="6"/>
  <c r="X47" i="6" s="1"/>
  <c r="W14" i="6"/>
  <c r="U14" i="6"/>
  <c r="S14" i="6"/>
  <c r="Q14" i="6"/>
  <c r="O14" i="6"/>
  <c r="M14" i="6"/>
  <c r="K14" i="6"/>
  <c r="I14" i="6"/>
  <c r="G14" i="6"/>
  <c r="E14" i="6"/>
  <c r="Y13" i="6"/>
  <c r="W13" i="6"/>
  <c r="U13" i="6"/>
  <c r="S13" i="6"/>
  <c r="Q13" i="6"/>
  <c r="O13" i="6"/>
  <c r="M13" i="6"/>
  <c r="K13" i="6"/>
  <c r="I13" i="6"/>
  <c r="G13" i="6"/>
  <c r="E13" i="6"/>
  <c r="Y12" i="6"/>
  <c r="W12" i="6"/>
  <c r="U12" i="6"/>
  <c r="S12" i="6"/>
  <c r="Q12" i="6"/>
  <c r="O12" i="6"/>
  <c r="M12" i="6"/>
  <c r="K12" i="6"/>
  <c r="I12" i="6"/>
  <c r="G12" i="6"/>
  <c r="E12" i="6"/>
  <c r="Y11" i="6"/>
  <c r="W11" i="6"/>
  <c r="U11" i="6"/>
  <c r="S11" i="6"/>
  <c r="Q11" i="6"/>
  <c r="O11" i="6"/>
  <c r="M11" i="6"/>
  <c r="K11" i="6"/>
  <c r="I11" i="6"/>
  <c r="G11" i="6"/>
  <c r="E11" i="6"/>
  <c r="Y10" i="6"/>
  <c r="W10" i="6"/>
  <c r="U10" i="6"/>
  <c r="S10" i="6"/>
  <c r="Q10" i="6"/>
  <c r="O10" i="6"/>
  <c r="M10" i="6"/>
  <c r="K10" i="6"/>
  <c r="I10" i="6"/>
  <c r="G10" i="6"/>
  <c r="F52" i="6" s="1"/>
  <c r="E10" i="6"/>
  <c r="D52" i="6" s="1"/>
  <c r="H47" i="6" l="1"/>
  <c r="L47" i="6"/>
  <c r="P47" i="6"/>
  <c r="P48" i="6"/>
  <c r="R52" i="6"/>
  <c r="R48" i="6"/>
  <c r="N59" i="7"/>
  <c r="D62" i="6"/>
  <c r="F63" i="6"/>
  <c r="J52" i="6"/>
  <c r="N47" i="6"/>
  <c r="J47" i="6"/>
  <c r="J64" i="7"/>
  <c r="H54" i="7"/>
  <c r="T52" i="6"/>
  <c r="D47" i="6"/>
  <c r="F59" i="7"/>
  <c r="V53" i="6"/>
  <c r="H49" i="7"/>
  <c r="X57" i="6"/>
  <c r="N64" i="7"/>
  <c r="D54" i="8"/>
  <c r="J54" i="8" s="1"/>
  <c r="F69" i="8"/>
  <c r="J69" i="8" s="1"/>
  <c r="H64" i="7"/>
  <c r="P64" i="7" s="1"/>
  <c r="H64" i="8"/>
  <c r="D49" i="7"/>
  <c r="J64" i="8"/>
  <c r="F59" i="8"/>
  <c r="H49" i="8"/>
  <c r="D49" i="8"/>
  <c r="D59" i="8"/>
  <c r="J59" i="8" s="1"/>
  <c r="F49" i="8"/>
  <c r="H54" i="8"/>
  <c r="L54" i="7"/>
  <c r="F69" i="7"/>
  <c r="P69" i="7" s="1"/>
  <c r="F49" i="7"/>
  <c r="L59" i="7"/>
  <c r="J49" i="7"/>
  <c r="N54" i="7"/>
  <c r="D59" i="7"/>
  <c r="F54" i="7"/>
  <c r="P54" i="7" s="1"/>
  <c r="L49" i="7"/>
  <c r="D48" i="6"/>
  <c r="D49" i="6" s="1"/>
  <c r="H67" i="6"/>
  <c r="H57" i="6"/>
  <c r="J68" i="6"/>
  <c r="J48" i="6"/>
  <c r="J49" i="6" s="1"/>
  <c r="H52" i="6"/>
  <c r="H48" i="6"/>
  <c r="H53" i="6"/>
  <c r="F47" i="6"/>
  <c r="F48" i="6"/>
  <c r="F53" i="6"/>
  <c r="F54" i="6" s="1"/>
  <c r="P49" i="6"/>
  <c r="T48" i="6"/>
  <c r="V52" i="6"/>
  <c r="X53" i="6"/>
  <c r="D58" i="6"/>
  <c r="F62" i="6"/>
  <c r="H63" i="6"/>
  <c r="J67" i="6"/>
  <c r="J69" i="6" s="1"/>
  <c r="L68" i="6"/>
  <c r="R47" i="6"/>
  <c r="V48" i="6"/>
  <c r="X52" i="6"/>
  <c r="D57" i="6"/>
  <c r="F58" i="6"/>
  <c r="H62" i="6"/>
  <c r="J63" i="6"/>
  <c r="L67" i="6"/>
  <c r="N68" i="6"/>
  <c r="T47" i="6"/>
  <c r="V47" i="6"/>
  <c r="X48" i="6"/>
  <c r="X49" i="6" s="1"/>
  <c r="D53" i="6"/>
  <c r="D54" i="6" s="1"/>
  <c r="F57" i="6"/>
  <c r="H58" i="6"/>
  <c r="H59" i="6" s="1"/>
  <c r="J62" i="6"/>
  <c r="L63" i="6"/>
  <c r="N67" i="6"/>
  <c r="P68" i="6"/>
  <c r="J58" i="6"/>
  <c r="L62" i="6"/>
  <c r="N63" i="6"/>
  <c r="P67" i="6"/>
  <c r="R68" i="6"/>
  <c r="J57" i="6"/>
  <c r="L58" i="6"/>
  <c r="N62" i="6"/>
  <c r="P63" i="6"/>
  <c r="R67" i="6"/>
  <c r="T68" i="6"/>
  <c r="J53" i="6"/>
  <c r="J54" i="6" s="1"/>
  <c r="L57" i="6"/>
  <c r="N58" i="6"/>
  <c r="P62" i="6"/>
  <c r="R63" i="6"/>
  <c r="T67" i="6"/>
  <c r="V68" i="6"/>
  <c r="L53" i="6"/>
  <c r="N57" i="6"/>
  <c r="P58" i="6"/>
  <c r="R62" i="6"/>
  <c r="T63" i="6"/>
  <c r="V67" i="6"/>
  <c r="X68" i="6"/>
  <c r="L52" i="6"/>
  <c r="N53" i="6"/>
  <c r="P57" i="6"/>
  <c r="R58" i="6"/>
  <c r="T62" i="6"/>
  <c r="V63" i="6"/>
  <c r="X67" i="6"/>
  <c r="N52" i="6"/>
  <c r="P53" i="6"/>
  <c r="R57" i="6"/>
  <c r="T58" i="6"/>
  <c r="V62" i="6"/>
  <c r="X63" i="6"/>
  <c r="D68" i="6"/>
  <c r="L48" i="6"/>
  <c r="N48" i="6"/>
  <c r="N49" i="6" s="1"/>
  <c r="P52" i="6"/>
  <c r="R53" i="6"/>
  <c r="R54" i="6" s="1"/>
  <c r="T57" i="6"/>
  <c r="V58" i="6"/>
  <c r="X62" i="6"/>
  <c r="D67" i="6"/>
  <c r="F68" i="6"/>
  <c r="T53" i="6"/>
  <c r="T54" i="6" s="1"/>
  <c r="V57" i="6"/>
  <c r="X58" i="6"/>
  <c r="D63" i="6"/>
  <c r="F67" i="6"/>
  <c r="H68" i="6"/>
  <c r="P79" i="3"/>
  <c r="P73" i="3"/>
  <c r="D73" i="3"/>
  <c r="J49" i="8" l="1"/>
  <c r="H69" i="6"/>
  <c r="P59" i="7"/>
  <c r="F49" i="6"/>
  <c r="D64" i="6"/>
  <c r="L49" i="6"/>
  <c r="P49" i="7"/>
  <c r="X59" i="6"/>
  <c r="H49" i="6"/>
  <c r="R49" i="6"/>
  <c r="F64" i="6"/>
  <c r="V54" i="6"/>
  <c r="H54" i="6"/>
  <c r="L54" i="6"/>
  <c r="X64" i="6"/>
  <c r="V49" i="6"/>
  <c r="R69" i="6"/>
  <c r="P59" i="6"/>
  <c r="J64" i="6"/>
  <c r="X69" i="6"/>
  <c r="V59" i="6"/>
  <c r="V69" i="6"/>
  <c r="T49" i="6"/>
  <c r="R59" i="6"/>
  <c r="P69" i="6"/>
  <c r="P64" i="6"/>
  <c r="N69" i="6"/>
  <c r="L69" i="6"/>
  <c r="J59" i="6"/>
  <c r="H64" i="6"/>
  <c r="D59" i="6"/>
  <c r="F59" i="6"/>
  <c r="P54" i="6"/>
  <c r="T64" i="6"/>
  <c r="F69" i="6"/>
  <c r="T69" i="6"/>
  <c r="L64" i="6"/>
  <c r="V64" i="6"/>
  <c r="L59" i="6"/>
  <c r="D69" i="6"/>
  <c r="R64" i="6"/>
  <c r="N54" i="6"/>
  <c r="T59" i="6"/>
  <c r="N59" i="6"/>
  <c r="N64" i="6"/>
  <c r="X54" i="6"/>
  <c r="Y38" i="3"/>
  <c r="W38" i="3"/>
  <c r="U38" i="3"/>
  <c r="S38" i="3"/>
  <c r="Q38" i="3"/>
  <c r="O38" i="3"/>
  <c r="M38" i="3"/>
  <c r="K38" i="3"/>
  <c r="I38" i="3"/>
  <c r="G38" i="3"/>
  <c r="E38" i="3"/>
  <c r="Y37" i="3"/>
  <c r="W37" i="3"/>
  <c r="U37" i="3"/>
  <c r="S37" i="3"/>
  <c r="Q37" i="3"/>
  <c r="O37" i="3"/>
  <c r="M37" i="3"/>
  <c r="K37" i="3"/>
  <c r="I37" i="3"/>
  <c r="G37" i="3"/>
  <c r="E37" i="3"/>
  <c r="Y36" i="3"/>
  <c r="W36" i="3"/>
  <c r="U36" i="3"/>
  <c r="S36" i="3"/>
  <c r="Q36" i="3"/>
  <c r="O36" i="3"/>
  <c r="M36" i="3"/>
  <c r="K36" i="3"/>
  <c r="I36" i="3"/>
  <c r="G36" i="3"/>
  <c r="E36" i="3"/>
  <c r="Y35" i="3"/>
  <c r="W35" i="3"/>
  <c r="U35" i="3"/>
  <c r="S35" i="3"/>
  <c r="Q35" i="3"/>
  <c r="O35" i="3"/>
  <c r="M35" i="3"/>
  <c r="K35" i="3"/>
  <c r="I35" i="3"/>
  <c r="G35" i="3"/>
  <c r="E35" i="3"/>
  <c r="Y34" i="3"/>
  <c r="W34" i="3"/>
  <c r="U34" i="3"/>
  <c r="S34" i="3"/>
  <c r="Q34" i="3"/>
  <c r="O34" i="3"/>
  <c r="M34" i="3"/>
  <c r="K34" i="3"/>
  <c r="I34" i="3"/>
  <c r="G34" i="3"/>
  <c r="E34" i="3"/>
  <c r="Y33" i="3"/>
  <c r="W33" i="3"/>
  <c r="U33" i="3"/>
  <c r="S33" i="3"/>
  <c r="Q33" i="3"/>
  <c r="O33" i="3"/>
  <c r="M33" i="3"/>
  <c r="K33" i="3"/>
  <c r="I33" i="3"/>
  <c r="G33" i="3"/>
  <c r="E33" i="3"/>
  <c r="Y32" i="3"/>
  <c r="W32" i="3"/>
  <c r="U32" i="3"/>
  <c r="S32" i="3"/>
  <c r="Q32" i="3"/>
  <c r="O32" i="3"/>
  <c r="M32" i="3"/>
  <c r="K32" i="3"/>
  <c r="I32" i="3"/>
  <c r="G32" i="3"/>
  <c r="E32" i="3"/>
  <c r="Y31" i="3"/>
  <c r="W31" i="3"/>
  <c r="U31" i="3"/>
  <c r="S31" i="3"/>
  <c r="Q31" i="3"/>
  <c r="O31" i="3"/>
  <c r="M31" i="3"/>
  <c r="K31" i="3"/>
  <c r="I31" i="3"/>
  <c r="G31" i="3"/>
  <c r="E31" i="3"/>
  <c r="Y30" i="3"/>
  <c r="W30" i="3"/>
  <c r="U30" i="3"/>
  <c r="S30" i="3"/>
  <c r="Q30" i="3"/>
  <c r="O30" i="3"/>
  <c r="M30" i="3"/>
  <c r="K30" i="3"/>
  <c r="I30" i="3"/>
  <c r="G30" i="3"/>
  <c r="E30" i="3"/>
  <c r="Y29" i="3"/>
  <c r="W29" i="3"/>
  <c r="U29" i="3"/>
  <c r="S29" i="3"/>
  <c r="Q29" i="3"/>
  <c r="O29" i="3"/>
  <c r="M29" i="3"/>
  <c r="K29" i="3"/>
  <c r="I29" i="3"/>
  <c r="G29" i="3"/>
  <c r="E29" i="3"/>
  <c r="Y28" i="3"/>
  <c r="W28" i="3"/>
  <c r="U28" i="3"/>
  <c r="S28" i="3"/>
  <c r="Q28" i="3"/>
  <c r="O28" i="3"/>
  <c r="M28" i="3"/>
  <c r="K28" i="3"/>
  <c r="I28" i="3"/>
  <c r="G28" i="3"/>
  <c r="E28" i="3"/>
  <c r="Y27" i="3"/>
  <c r="W27" i="3"/>
  <c r="U27" i="3"/>
  <c r="S27" i="3"/>
  <c r="Q27" i="3"/>
  <c r="O27" i="3"/>
  <c r="M27" i="3"/>
  <c r="K27" i="3"/>
  <c r="I27" i="3"/>
  <c r="G27" i="3"/>
  <c r="E27" i="3"/>
  <c r="Y26" i="3"/>
  <c r="W26" i="3"/>
  <c r="U26" i="3"/>
  <c r="S26" i="3"/>
  <c r="Q26" i="3"/>
  <c r="O26" i="3"/>
  <c r="M26" i="3"/>
  <c r="K26" i="3"/>
  <c r="I26" i="3"/>
  <c r="G26" i="3"/>
  <c r="E26" i="3"/>
  <c r="Y25" i="3"/>
  <c r="W25" i="3"/>
  <c r="U25" i="3"/>
  <c r="S25" i="3"/>
  <c r="Q25" i="3"/>
  <c r="O25" i="3"/>
  <c r="M25" i="3"/>
  <c r="K25" i="3"/>
  <c r="I25" i="3"/>
  <c r="G25" i="3"/>
  <c r="E25" i="3"/>
  <c r="Y24" i="3"/>
  <c r="W24" i="3"/>
  <c r="U24" i="3"/>
  <c r="S24" i="3"/>
  <c r="Q24" i="3"/>
  <c r="O24" i="3"/>
  <c r="M24" i="3"/>
  <c r="K24" i="3"/>
  <c r="I24" i="3"/>
  <c r="G24" i="3"/>
  <c r="E24" i="3"/>
  <c r="Y23" i="3"/>
  <c r="W23" i="3"/>
  <c r="U23" i="3"/>
  <c r="S23" i="3"/>
  <c r="Q23" i="3"/>
  <c r="O23" i="3"/>
  <c r="M23" i="3"/>
  <c r="K23" i="3"/>
  <c r="I23" i="3"/>
  <c r="G23" i="3"/>
  <c r="E23" i="3"/>
  <c r="Z54" i="6" l="1"/>
  <c r="Z49" i="6"/>
  <c r="Z59" i="6"/>
  <c r="Z64" i="6"/>
  <c r="Z69" i="6"/>
  <c r="Y39" i="3"/>
  <c r="W39" i="3"/>
  <c r="U39" i="3"/>
  <c r="S39" i="3"/>
  <c r="Q39" i="3"/>
  <c r="O39" i="3"/>
  <c r="M39" i="3"/>
  <c r="K39" i="3"/>
  <c r="I39" i="3"/>
  <c r="G39" i="3"/>
  <c r="E39" i="3"/>
  <c r="Y22" i="3"/>
  <c r="W22" i="3"/>
  <c r="U22" i="3"/>
  <c r="S22" i="3"/>
  <c r="Q22" i="3"/>
  <c r="O22" i="3"/>
  <c r="M22" i="3"/>
  <c r="K22" i="3"/>
  <c r="I22" i="3"/>
  <c r="G22" i="3"/>
  <c r="E22" i="3"/>
  <c r="Y21" i="3"/>
  <c r="W21" i="3"/>
  <c r="U21" i="3"/>
  <c r="S21" i="3"/>
  <c r="Q21" i="3"/>
  <c r="O21" i="3"/>
  <c r="M21" i="3"/>
  <c r="K21" i="3"/>
  <c r="I21" i="3"/>
  <c r="G21" i="3"/>
  <c r="E21" i="3"/>
  <c r="Y20" i="3"/>
  <c r="W20" i="3"/>
  <c r="U20" i="3"/>
  <c r="S20" i="3"/>
  <c r="Q20" i="3"/>
  <c r="O20" i="3"/>
  <c r="M20" i="3"/>
  <c r="K20" i="3"/>
  <c r="I20" i="3"/>
  <c r="G20" i="3"/>
  <c r="E20" i="3"/>
  <c r="Y19" i="3"/>
  <c r="W19" i="3"/>
  <c r="U19" i="3"/>
  <c r="S19" i="3"/>
  <c r="Q19" i="3"/>
  <c r="O19" i="3"/>
  <c r="M19" i="3"/>
  <c r="K19" i="3"/>
  <c r="I19" i="3"/>
  <c r="G19" i="3"/>
  <c r="E19" i="3"/>
  <c r="Y18" i="3"/>
  <c r="W18" i="3"/>
  <c r="U18" i="3"/>
  <c r="S18" i="3"/>
  <c r="Q18" i="3"/>
  <c r="O18" i="3"/>
  <c r="M18" i="3"/>
  <c r="K18" i="3"/>
  <c r="I18" i="3"/>
  <c r="G18" i="3"/>
  <c r="E18" i="3"/>
  <c r="Y17" i="3"/>
  <c r="W17" i="3"/>
  <c r="U17" i="3"/>
  <c r="S17" i="3"/>
  <c r="Q17" i="3"/>
  <c r="O17" i="3"/>
  <c r="M17" i="3"/>
  <c r="K17" i="3"/>
  <c r="I17" i="3"/>
  <c r="G17" i="3"/>
  <c r="E17" i="3"/>
  <c r="Y16" i="3"/>
  <c r="W16" i="3"/>
  <c r="U16" i="3"/>
  <c r="S16" i="3"/>
  <c r="Q16" i="3"/>
  <c r="O16" i="3"/>
  <c r="M16" i="3"/>
  <c r="K16" i="3"/>
  <c r="I16" i="3"/>
  <c r="G16" i="3"/>
  <c r="E16" i="3"/>
  <c r="Y15" i="3"/>
  <c r="W15" i="3"/>
  <c r="U15" i="3"/>
  <c r="S15" i="3"/>
  <c r="Q15" i="3"/>
  <c r="O15" i="3"/>
  <c r="M15" i="3"/>
  <c r="K15" i="3"/>
  <c r="I15" i="3"/>
  <c r="G15" i="3"/>
  <c r="E15" i="3"/>
  <c r="Y14" i="3"/>
  <c r="W14" i="3"/>
  <c r="U14" i="3"/>
  <c r="S14" i="3"/>
  <c r="Q14" i="3"/>
  <c r="O14" i="3"/>
  <c r="M14" i="3"/>
  <c r="K14" i="3"/>
  <c r="I14" i="3"/>
  <c r="G14" i="3"/>
  <c r="E14" i="3"/>
  <c r="Y13" i="3"/>
  <c r="W13" i="3"/>
  <c r="U13" i="3"/>
  <c r="S13" i="3"/>
  <c r="Q13" i="3"/>
  <c r="O13" i="3"/>
  <c r="M13" i="3"/>
  <c r="K13" i="3"/>
  <c r="I13" i="3"/>
  <c r="G13" i="3"/>
  <c r="E13" i="3"/>
  <c r="Y12" i="3"/>
  <c r="W12" i="3"/>
  <c r="U12" i="3"/>
  <c r="S12" i="3"/>
  <c r="Q12" i="3"/>
  <c r="O12" i="3"/>
  <c r="M12" i="3"/>
  <c r="K12" i="3"/>
  <c r="I12" i="3"/>
  <c r="G12" i="3"/>
  <c r="E12" i="3"/>
  <c r="Y11" i="3"/>
  <c r="W11" i="3"/>
  <c r="U11" i="3"/>
  <c r="S11" i="3"/>
  <c r="Q11" i="3"/>
  <c r="O11" i="3"/>
  <c r="M11" i="3"/>
  <c r="K11" i="3"/>
  <c r="J53" i="3" s="1"/>
  <c r="I11" i="3"/>
  <c r="G11" i="3"/>
  <c r="E11" i="3"/>
  <c r="Y10" i="3"/>
  <c r="W10" i="3"/>
  <c r="U10" i="3"/>
  <c r="S10" i="3"/>
  <c r="R52" i="3" s="1"/>
  <c r="Q10" i="3"/>
  <c r="O10" i="3"/>
  <c r="M10" i="3"/>
  <c r="K10" i="3"/>
  <c r="I10" i="3"/>
  <c r="G10" i="3"/>
  <c r="E10" i="3"/>
  <c r="V52" i="3" l="1"/>
  <c r="D79" i="6"/>
  <c r="L47" i="3"/>
  <c r="J47" i="3"/>
  <c r="H47" i="3"/>
  <c r="D47" i="3"/>
  <c r="H58" i="3"/>
  <c r="H68" i="3"/>
  <c r="H67" i="3"/>
  <c r="T57" i="3"/>
  <c r="T67" i="3"/>
  <c r="T68" i="3"/>
  <c r="L48" i="3"/>
  <c r="L67" i="3"/>
  <c r="L68" i="3"/>
  <c r="D48" i="3"/>
  <c r="D67" i="3"/>
  <c r="D68" i="3"/>
  <c r="N47" i="3"/>
  <c r="N67" i="3"/>
  <c r="N68" i="3"/>
  <c r="J48" i="3"/>
  <c r="J68" i="3"/>
  <c r="J67" i="3"/>
  <c r="P47" i="3"/>
  <c r="P67" i="3"/>
  <c r="P68" i="3"/>
  <c r="R57" i="3"/>
  <c r="R67" i="3"/>
  <c r="R68" i="3"/>
  <c r="V58" i="3"/>
  <c r="V67" i="3"/>
  <c r="V68" i="3"/>
  <c r="X47" i="3"/>
  <c r="X67" i="3"/>
  <c r="X68" i="3"/>
  <c r="H52" i="3"/>
  <c r="F58" i="3"/>
  <c r="F67" i="3"/>
  <c r="F68" i="3"/>
  <c r="T53" i="3"/>
  <c r="X62" i="3"/>
  <c r="T47" i="3"/>
  <c r="V48" i="3"/>
  <c r="T52" i="3"/>
  <c r="V53" i="3"/>
  <c r="V54" i="3" s="1"/>
  <c r="V57" i="3"/>
  <c r="X58" i="3"/>
  <c r="D63" i="3"/>
  <c r="X53" i="3"/>
  <c r="X57" i="3"/>
  <c r="D62" i="3"/>
  <c r="F63" i="3"/>
  <c r="P48" i="3"/>
  <c r="F47" i="3"/>
  <c r="X52" i="3"/>
  <c r="X54" i="3" s="1"/>
  <c r="D58" i="3"/>
  <c r="F62" i="3"/>
  <c r="H63" i="3"/>
  <c r="D53" i="3"/>
  <c r="D57" i="3"/>
  <c r="H62" i="3"/>
  <c r="J63" i="3"/>
  <c r="F48" i="3"/>
  <c r="F53" i="3"/>
  <c r="F57" i="3"/>
  <c r="F59" i="3" s="1"/>
  <c r="J62" i="3"/>
  <c r="L63" i="3"/>
  <c r="D52" i="3"/>
  <c r="H48" i="3"/>
  <c r="F52" i="3"/>
  <c r="H53" i="3"/>
  <c r="H57" i="3"/>
  <c r="H59" i="3" s="1"/>
  <c r="J58" i="3"/>
  <c r="L62" i="3"/>
  <c r="N63" i="3"/>
  <c r="J57" i="3"/>
  <c r="L58" i="3"/>
  <c r="N62" i="3"/>
  <c r="P63" i="3"/>
  <c r="J52" i="3"/>
  <c r="J54" i="3" s="1"/>
  <c r="L53" i="3"/>
  <c r="L57" i="3"/>
  <c r="N58" i="3"/>
  <c r="P62" i="3"/>
  <c r="R63" i="3"/>
  <c r="L52" i="3"/>
  <c r="N53" i="3"/>
  <c r="N57" i="3"/>
  <c r="P58" i="3"/>
  <c r="R62" i="3"/>
  <c r="T63" i="3"/>
  <c r="V47" i="3"/>
  <c r="V49" i="3" s="1"/>
  <c r="N52" i="3"/>
  <c r="P53" i="3"/>
  <c r="P57" i="3"/>
  <c r="R58" i="3"/>
  <c r="T62" i="3"/>
  <c r="V63" i="3"/>
  <c r="R47" i="3"/>
  <c r="P52" i="3"/>
  <c r="R53" i="3"/>
  <c r="R54" i="3" s="1"/>
  <c r="T58" i="3"/>
  <c r="V62" i="3"/>
  <c r="X63" i="3"/>
  <c r="R48" i="3"/>
  <c r="N48" i="3"/>
  <c r="X48" i="3"/>
  <c r="T48" i="3"/>
  <c r="B16" i="4"/>
  <c r="T59" i="3" l="1"/>
  <c r="T54" i="3"/>
  <c r="X49" i="3"/>
  <c r="N49" i="3"/>
  <c r="H49" i="3"/>
  <c r="H54" i="3"/>
  <c r="D49" i="3"/>
  <c r="P49" i="3"/>
  <c r="J49" i="3"/>
  <c r="L49" i="3"/>
  <c r="R49" i="3"/>
  <c r="T49" i="3"/>
  <c r="F54" i="3"/>
  <c r="V59" i="3"/>
  <c r="F49" i="3"/>
  <c r="D54" i="3"/>
  <c r="R59" i="3"/>
  <c r="N54" i="3"/>
  <c r="L54" i="3"/>
  <c r="F69" i="3"/>
  <c r="R69" i="3"/>
  <c r="D69" i="3"/>
  <c r="V64" i="3"/>
  <c r="N64" i="3"/>
  <c r="L69" i="3"/>
  <c r="T69" i="3"/>
  <c r="X64" i="3"/>
  <c r="V69" i="3"/>
  <c r="R64" i="3"/>
  <c r="J64" i="3"/>
  <c r="N59" i="3"/>
  <c r="J59" i="3"/>
  <c r="P54" i="3"/>
  <c r="D64" i="3"/>
  <c r="P69" i="3"/>
  <c r="X69" i="3"/>
  <c r="J69" i="3"/>
  <c r="N69" i="3"/>
  <c r="H69" i="3"/>
  <c r="P59" i="3"/>
  <c r="D59" i="3"/>
  <c r="F64" i="3"/>
  <c r="L59" i="3"/>
  <c r="L64" i="3"/>
  <c r="T64" i="3"/>
  <c r="X59" i="3"/>
  <c r="P64" i="3"/>
  <c r="H64" i="3"/>
  <c r="C10" i="4"/>
  <c r="D10" i="4"/>
  <c r="E10" i="4"/>
  <c r="F10" i="4"/>
  <c r="G10" i="4"/>
  <c r="H10" i="4"/>
  <c r="I10" i="4"/>
  <c r="J10" i="4"/>
  <c r="K10" i="4"/>
  <c r="L10" i="4"/>
  <c r="B10" i="4"/>
  <c r="Z49" i="3" l="1"/>
  <c r="Z54" i="3"/>
  <c r="Z69" i="3"/>
  <c r="Z59" i="3"/>
  <c r="Z64" i="3"/>
  <c r="D76" i="3" l="1"/>
  <c r="D79" i="3"/>
</calcChain>
</file>

<file path=xl/sharedStrings.xml><?xml version="1.0" encoding="utf-8"?>
<sst xmlns="http://schemas.openxmlformats.org/spreadsheetml/2006/main" count="881" uniqueCount="112">
  <si>
    <t>職種</t>
    <rPh sb="0" eb="2">
      <t>ショクシュ</t>
    </rPh>
    <phoneticPr fontId="1"/>
  </si>
  <si>
    <t>資格</t>
    <rPh sb="0" eb="2">
      <t>シカク</t>
    </rPh>
    <phoneticPr fontId="1"/>
  </si>
  <si>
    <t>氏名</t>
    <rPh sb="0" eb="2">
      <t>シメイ</t>
    </rPh>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</si>
  <si>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</si>
  <si>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</si>
  <si>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</si>
  <si>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</si>
  <si>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</si>
  <si>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</si>
  <si>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</si>
  <si>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</si>
  <si>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</si>
  <si>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</si>
  <si>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</si>
  <si>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A</t>
    <phoneticPr fontId="1"/>
  </si>
  <si>
    <t>B</t>
    <phoneticPr fontId="1"/>
  </si>
  <si>
    <t>C</t>
    <phoneticPr fontId="1"/>
  </si>
  <si>
    <t>介護職員</t>
    <rPh sb="0" eb="4">
      <t>カイゴショクイン</t>
    </rPh>
    <phoneticPr fontId="1"/>
  </si>
  <si>
    <t>介護福祉士</t>
    <rPh sb="0" eb="5">
      <t>カイゴフクシシ</t>
    </rPh>
    <phoneticPr fontId="1"/>
  </si>
  <si>
    <t>時間</t>
    <rPh sb="0" eb="2">
      <t>ジカン</t>
    </rPh>
    <phoneticPr fontId="1"/>
  </si>
  <si>
    <t>人</t>
    <rPh sb="0" eb="1">
      <t>ニン</t>
    </rPh>
    <phoneticPr fontId="1"/>
  </si>
  <si>
    <t>サービス提供体制強化加算積算表</t>
    <rPh sb="4" eb="6">
      <t>テイキョウ</t>
    </rPh>
    <rPh sb="6" eb="8">
      <t>タイセイ</t>
    </rPh>
    <rPh sb="8" eb="10">
      <t>キョウカ</t>
    </rPh>
    <rPh sb="10" eb="12">
      <t>カサン</t>
    </rPh>
    <rPh sb="12" eb="15">
      <t>セキサンヒョウ</t>
    </rPh>
    <phoneticPr fontId="1"/>
  </si>
  <si>
    <t>D</t>
    <phoneticPr fontId="1"/>
  </si>
  <si>
    <t>E</t>
    <phoneticPr fontId="1"/>
  </si>
  <si>
    <t>&gt;</t>
    <phoneticPr fontId="1"/>
  </si>
  <si>
    <t>看護職員</t>
    <rPh sb="0" eb="4">
      <t>カンゴショクイン</t>
    </rPh>
    <phoneticPr fontId="1"/>
  </si>
  <si>
    <t>4月</t>
    <rPh sb="1" eb="2">
      <t>ガツ</t>
    </rPh>
    <phoneticPr fontId="1"/>
  </si>
  <si>
    <t>5月</t>
    <rPh sb="1" eb="2">
      <t>ガツ</t>
    </rPh>
    <phoneticPr fontId="1"/>
  </si>
  <si>
    <t>6月</t>
  </si>
  <si>
    <t>7月</t>
  </si>
  <si>
    <t>8月</t>
  </si>
  <si>
    <t>9月</t>
  </si>
  <si>
    <t>10月</t>
  </si>
  <si>
    <t>11月</t>
  </si>
  <si>
    <t>12月</t>
  </si>
  <si>
    <t>1月</t>
  </si>
  <si>
    <t>2月</t>
  </si>
  <si>
    <t>一日</t>
    <rPh sb="0" eb="2">
      <t>イチニチ</t>
    </rPh>
    <phoneticPr fontId="1"/>
  </si>
  <si>
    <t>（パターン１）施設として休日がない場合（特養、グループホームなど）</t>
    <rPh sb="7" eb="9">
      <t>シセツ</t>
    </rPh>
    <rPh sb="12" eb="14">
      <t>キュウジツ</t>
    </rPh>
    <rPh sb="17" eb="19">
      <t>バアイ</t>
    </rPh>
    <rPh sb="20" eb="22">
      <t>トクヨウ</t>
    </rPh>
    <phoneticPr fontId="1"/>
  </si>
  <si>
    <t>週</t>
    <rPh sb="0" eb="1">
      <t>シュウ</t>
    </rPh>
    <phoneticPr fontId="1"/>
  </si>
  <si>
    <t>日数</t>
    <rPh sb="0" eb="2">
      <t>ニッスウ</t>
    </rPh>
    <phoneticPr fontId="1"/>
  </si>
  <si>
    <t>2023年度</t>
    <rPh sb="4" eb="5">
      <t>ネン</t>
    </rPh>
    <rPh sb="5" eb="6">
      <t>ド</t>
    </rPh>
    <phoneticPr fontId="1"/>
  </si>
  <si>
    <t>勤務すべき時間数</t>
    <rPh sb="0" eb="2">
      <t>キンム</t>
    </rPh>
    <rPh sb="5" eb="8">
      <t>ジカンスウ</t>
    </rPh>
    <phoneticPr fontId="1"/>
  </si>
  <si>
    <t>（パターン２）土日休みなど、休日が設定されている場合</t>
    <rPh sb="7" eb="9">
      <t>ドニチ</t>
    </rPh>
    <rPh sb="9" eb="10">
      <t>ヤス</t>
    </rPh>
    <rPh sb="14" eb="16">
      <t>キュウジツ</t>
    </rPh>
    <rPh sb="17" eb="19">
      <t>セッテイ</t>
    </rPh>
    <rPh sb="24" eb="26">
      <t>バアイ</t>
    </rPh>
    <phoneticPr fontId="1"/>
  </si>
  <si>
    <t>青セルに時間を入力すると、自動計算できます。</t>
    <rPh sb="0" eb="1">
      <t>アオ</t>
    </rPh>
    <rPh sb="4" eb="6">
      <t>ジカン</t>
    </rPh>
    <rPh sb="7" eb="9">
      <t>ニュウリョク</t>
    </rPh>
    <rPh sb="13" eb="17">
      <t>ジドウケイサン</t>
    </rPh>
    <phoneticPr fontId="1"/>
  </si>
  <si>
    <t>「常勤職員が暦月に勤務すべき時間数」の算出方法</t>
    <rPh sb="1" eb="3">
      <t>ジョウキン</t>
    </rPh>
    <rPh sb="3" eb="5">
      <t>ショクイン</t>
    </rPh>
    <rPh sb="6" eb="7">
      <t>コヨミ</t>
    </rPh>
    <rPh sb="7" eb="8">
      <t>ツキ</t>
    </rPh>
    <rPh sb="9" eb="11">
      <t>キンム</t>
    </rPh>
    <rPh sb="14" eb="17">
      <t>ジカンスウ</t>
    </rPh>
    <rPh sb="19" eb="21">
      <t>サンシュツ</t>
    </rPh>
    <rPh sb="21" eb="23">
      <t>ホウホウ</t>
    </rPh>
    <phoneticPr fontId="1"/>
  </si>
  <si>
    <t>時間×月〇日開所＝勤務すべき時間数</t>
    <rPh sb="0" eb="2">
      <t>ジカン</t>
    </rPh>
    <rPh sb="3" eb="4">
      <t>ツキ</t>
    </rPh>
    <rPh sb="5" eb="6">
      <t>ニチ</t>
    </rPh>
    <rPh sb="6" eb="8">
      <t>カイショ</t>
    </rPh>
    <rPh sb="9" eb="11">
      <t>キンム</t>
    </rPh>
    <rPh sb="14" eb="17">
      <t>ジカンスウ</t>
    </rPh>
    <phoneticPr fontId="1"/>
  </si>
  <si>
    <t>時間÷７日×月のすべての日数＝勤務すべき時間数</t>
    <rPh sb="0" eb="2">
      <t>ジカン</t>
    </rPh>
    <rPh sb="6" eb="7">
      <t>ツキ</t>
    </rPh>
    <rPh sb="12" eb="13">
      <t>ニチ</t>
    </rPh>
    <rPh sb="13" eb="14">
      <t>スウ</t>
    </rPh>
    <rPh sb="15" eb="17">
      <t>キンム</t>
    </rPh>
    <rPh sb="20" eb="22">
      <t>ジカン</t>
    </rPh>
    <rPh sb="22" eb="23">
      <t>スウ</t>
    </rPh>
    <phoneticPr fontId="1"/>
  </si>
  <si>
    <t>　　例：常勤の勤務時間数が週４０時間の場合</t>
    <rPh sb="2" eb="3">
      <t>レイ</t>
    </rPh>
    <rPh sb="4" eb="6">
      <t>ジョウキン</t>
    </rPh>
    <rPh sb="7" eb="9">
      <t>キンム</t>
    </rPh>
    <rPh sb="9" eb="12">
      <t>ジカンスウ</t>
    </rPh>
    <rPh sb="13" eb="14">
      <t>シュウ</t>
    </rPh>
    <rPh sb="16" eb="18">
      <t>ジカン</t>
    </rPh>
    <rPh sb="19" eb="21">
      <t>バアイ</t>
    </rPh>
    <phoneticPr fontId="1"/>
  </si>
  <si>
    <t>生活相談員</t>
    <rPh sb="0" eb="5">
      <t>セイカツソウダンイン</t>
    </rPh>
    <phoneticPr fontId="1"/>
  </si>
  <si>
    <t>F</t>
    <phoneticPr fontId="1"/>
  </si>
  <si>
    <t>G</t>
    <phoneticPr fontId="1"/>
  </si>
  <si>
    <t>H</t>
    <phoneticPr fontId="1"/>
  </si>
  <si>
    <t>I</t>
    <phoneticPr fontId="1"/>
  </si>
  <si>
    <t>(30日)</t>
    <rPh sb="3" eb="4">
      <t>ニチ</t>
    </rPh>
    <phoneticPr fontId="1"/>
  </si>
  <si>
    <t>(31日)</t>
    <rPh sb="3" eb="4">
      <t>ニチ</t>
    </rPh>
    <phoneticPr fontId="1"/>
  </si>
  <si>
    <t>(29日)</t>
    <rPh sb="3" eb="4">
      <t>ニチ</t>
    </rPh>
    <phoneticPr fontId="1"/>
  </si>
  <si>
    <t>〇</t>
  </si>
  <si>
    <t>理学療法士</t>
    <rPh sb="0" eb="5">
      <t>リガクリョウホウシ</t>
    </rPh>
    <phoneticPr fontId="1"/>
  </si>
  <si>
    <t>(A)常勤の人数</t>
    <rPh sb="3" eb="5">
      <t>ジョウキン</t>
    </rPh>
    <rPh sb="6" eb="8">
      <t>ニンズウ</t>
    </rPh>
    <phoneticPr fontId="1"/>
  </si>
  <si>
    <t>(B)非常勤の常勤換算</t>
    <rPh sb="3" eb="6">
      <t>ヒジョウキン</t>
    </rPh>
    <rPh sb="7" eb="9">
      <t>ジョウキン</t>
    </rPh>
    <rPh sb="9" eb="11">
      <t>カンザン</t>
    </rPh>
    <phoneticPr fontId="1"/>
  </si>
  <si>
    <t>(A+B)常勤合計</t>
    <rPh sb="5" eb="7">
      <t>ジョウキン</t>
    </rPh>
    <rPh sb="7" eb="9">
      <t>ゴウケイ</t>
    </rPh>
    <phoneticPr fontId="1"/>
  </si>
  <si>
    <t>人</t>
    <rPh sb="0" eb="1">
      <t>ニン</t>
    </rPh>
    <phoneticPr fontId="1"/>
  </si>
  <si>
    <t>サービス提供体制強化加算算定可否に必要な各数値</t>
    <rPh sb="4" eb="12">
      <t>テイキョウタイセイキョウカカサン</t>
    </rPh>
    <rPh sb="12" eb="14">
      <t>サンテイ</t>
    </rPh>
    <rPh sb="14" eb="16">
      <t>カヒ</t>
    </rPh>
    <rPh sb="17" eb="19">
      <t>ヒツヨウ</t>
    </rPh>
    <rPh sb="20" eb="23">
      <t>カクスウチ</t>
    </rPh>
    <phoneticPr fontId="1"/>
  </si>
  <si>
    <t>②：①のうち介護福祉士の総数</t>
    <rPh sb="6" eb="11">
      <t>カイゴフクシシ</t>
    </rPh>
    <rPh sb="12" eb="14">
      <t>ソウスウ</t>
    </rPh>
    <phoneticPr fontId="1"/>
  </si>
  <si>
    <t>①：介護職員の総数</t>
    <rPh sb="2" eb="6">
      <t>カイゴショクイン</t>
    </rPh>
    <rPh sb="7" eb="9">
      <t>ソウスウ</t>
    </rPh>
    <phoneticPr fontId="1"/>
  </si>
  <si>
    <t>③：①のうち勤続年数10年以上の介護福祉士の総数</t>
    <rPh sb="6" eb="10">
      <t>キンゾクネンスウ</t>
    </rPh>
    <rPh sb="12" eb="13">
      <t>ネン</t>
    </rPh>
    <rPh sb="13" eb="15">
      <t>イジョウ</t>
    </rPh>
    <rPh sb="16" eb="21">
      <t>カイゴフクシシ</t>
    </rPh>
    <rPh sb="22" eb="24">
      <t>ソウスウ</t>
    </rPh>
    <phoneticPr fontId="1"/>
  </si>
  <si>
    <t>④：サービスを直接提供する者の総数</t>
    <rPh sb="7" eb="9">
      <t>チョクセツ</t>
    </rPh>
    <rPh sb="9" eb="11">
      <t>テイキョウ</t>
    </rPh>
    <rPh sb="13" eb="14">
      <t>モノ</t>
    </rPh>
    <rPh sb="15" eb="17">
      <t>ソウスウ</t>
    </rPh>
    <phoneticPr fontId="1"/>
  </si>
  <si>
    <t>⑤：④のうち勤続年数7年以上の者の総数</t>
    <rPh sb="6" eb="10">
      <t>キンゾクネンスウ</t>
    </rPh>
    <rPh sb="11" eb="14">
      <t>ネンイジョウ</t>
    </rPh>
    <rPh sb="15" eb="16">
      <t>モノ</t>
    </rPh>
    <rPh sb="17" eb="19">
      <t>ソウスウ</t>
    </rPh>
    <phoneticPr fontId="1"/>
  </si>
  <si>
    <t>サービス提供体制強化加算（Ⅰ）</t>
    <rPh sb="4" eb="12">
      <t>テイキョウタイセイキョウカカサン</t>
    </rPh>
    <phoneticPr fontId="1"/>
  </si>
  <si>
    <t>①に占める②の割合が70％以上</t>
    <rPh sb="2" eb="3">
      <t>シ</t>
    </rPh>
    <rPh sb="7" eb="9">
      <t>ワリアイ</t>
    </rPh>
    <rPh sb="13" eb="15">
      <t>イジョウ</t>
    </rPh>
    <phoneticPr fontId="1"/>
  </si>
  <si>
    <t>又は①に占める③の割合が25％以上</t>
    <rPh sb="0" eb="1">
      <t>マタ</t>
    </rPh>
    <rPh sb="4" eb="5">
      <t>シ</t>
    </rPh>
    <rPh sb="9" eb="11">
      <t>ワリアイ</t>
    </rPh>
    <rPh sb="15" eb="17">
      <t>イジョウ</t>
    </rPh>
    <phoneticPr fontId="1"/>
  </si>
  <si>
    <t>サービス提供体制強化加算（Ⅱ）</t>
    <rPh sb="4" eb="12">
      <t>テイキョウタイセイキョウカカサン</t>
    </rPh>
    <phoneticPr fontId="1"/>
  </si>
  <si>
    <t>①に占める②の割合が50％以上</t>
    <rPh sb="2" eb="3">
      <t>シ</t>
    </rPh>
    <rPh sb="7" eb="9">
      <t>ワリアイ</t>
    </rPh>
    <rPh sb="13" eb="15">
      <t>イジョウ</t>
    </rPh>
    <phoneticPr fontId="1"/>
  </si>
  <si>
    <t>サービス提供体制強化加算（Ⅲ）</t>
    <rPh sb="4" eb="12">
      <t>テイキョウタイセイキョウカカサン</t>
    </rPh>
    <phoneticPr fontId="1"/>
  </si>
  <si>
    <t>①に占める②の割合が40％以上</t>
    <rPh sb="2" eb="3">
      <t>シ</t>
    </rPh>
    <rPh sb="7" eb="9">
      <t>ワリアイ</t>
    </rPh>
    <rPh sb="13" eb="15">
      <t>イジョウ</t>
    </rPh>
    <phoneticPr fontId="1"/>
  </si>
  <si>
    <t>又は④に占める⑤の割合が30％以上</t>
    <rPh sb="0" eb="1">
      <t>マタ</t>
    </rPh>
    <rPh sb="4" eb="5">
      <t>シ</t>
    </rPh>
    <rPh sb="9" eb="11">
      <t>ワリアイ</t>
    </rPh>
    <rPh sb="15" eb="17">
      <t>イジョウ</t>
    </rPh>
    <phoneticPr fontId="1"/>
  </si>
  <si>
    <t>①</t>
    <phoneticPr fontId="1"/>
  </si>
  <si>
    <t>②</t>
    <phoneticPr fontId="1"/>
  </si>
  <si>
    <t>③</t>
    <phoneticPr fontId="1"/>
  </si>
  <si>
    <t>④</t>
    <phoneticPr fontId="1"/>
  </si>
  <si>
    <t>⑤</t>
    <phoneticPr fontId="1"/>
  </si>
  <si>
    <t>※算定に必要な内容について〇をつけてください。</t>
    <rPh sb="1" eb="3">
      <t>サンテイ</t>
    </rPh>
    <rPh sb="4" eb="6">
      <t>ヒツヨウ</t>
    </rPh>
    <rPh sb="7" eb="9">
      <t>ナイヨウ</t>
    </rPh>
    <phoneticPr fontId="1"/>
  </si>
  <si>
    <t>※各月の総勤務時間数を入力してください。</t>
    <rPh sb="1" eb="3">
      <t>カクツキ</t>
    </rPh>
    <rPh sb="4" eb="7">
      <t>ソウキンム</t>
    </rPh>
    <rPh sb="7" eb="10">
      <t>ジカンスウ</t>
    </rPh>
    <rPh sb="11" eb="13">
      <t>ニュウリョク</t>
    </rPh>
    <phoneticPr fontId="1"/>
  </si>
  <si>
    <t>加算の要件となる介護職員等の人数、勤務時間等</t>
    <rPh sb="0" eb="2">
      <t>カサン</t>
    </rPh>
    <rPh sb="3" eb="5">
      <t>ヨウケン</t>
    </rPh>
    <rPh sb="8" eb="12">
      <t>カイゴショクイン</t>
    </rPh>
    <rPh sb="12" eb="13">
      <t>トウ</t>
    </rPh>
    <rPh sb="14" eb="16">
      <t>ニンズウ</t>
    </rPh>
    <rPh sb="17" eb="21">
      <t>キンムジカン</t>
    </rPh>
    <rPh sb="21" eb="22">
      <t>トウ</t>
    </rPh>
    <phoneticPr fontId="1"/>
  </si>
  <si>
    <t>常勤換算数の平均①</t>
    <rPh sb="0" eb="2">
      <t>ジョウキン</t>
    </rPh>
    <rPh sb="2" eb="4">
      <t>カンザン</t>
    </rPh>
    <rPh sb="4" eb="5">
      <t>スウ</t>
    </rPh>
    <rPh sb="5" eb="6">
      <t>ジョウスウ</t>
    </rPh>
    <rPh sb="6" eb="8">
      <t>ヘイキン</t>
    </rPh>
    <phoneticPr fontId="1"/>
  </si>
  <si>
    <t>常勤換算数の平均②</t>
    <rPh sb="0" eb="2">
      <t>ジョウキン</t>
    </rPh>
    <rPh sb="2" eb="4">
      <t>カンザン</t>
    </rPh>
    <rPh sb="4" eb="5">
      <t>スウ</t>
    </rPh>
    <rPh sb="5" eb="6">
      <t>ジョウスウ</t>
    </rPh>
    <rPh sb="6" eb="8">
      <t>ヘイキン</t>
    </rPh>
    <phoneticPr fontId="1"/>
  </si>
  <si>
    <t>常勤換算数の平均③</t>
    <rPh sb="0" eb="2">
      <t>ジョウキン</t>
    </rPh>
    <rPh sb="2" eb="4">
      <t>カンザン</t>
    </rPh>
    <rPh sb="4" eb="5">
      <t>スウ</t>
    </rPh>
    <rPh sb="5" eb="6">
      <t>ジョウスウ</t>
    </rPh>
    <rPh sb="6" eb="8">
      <t>ヘイキン</t>
    </rPh>
    <phoneticPr fontId="1"/>
  </si>
  <si>
    <t>常勤換算数の平均④</t>
    <rPh sb="0" eb="2">
      <t>ジョウキン</t>
    </rPh>
    <rPh sb="2" eb="4">
      <t>カンザン</t>
    </rPh>
    <rPh sb="4" eb="5">
      <t>スウ</t>
    </rPh>
    <rPh sb="5" eb="6">
      <t>ジョウスウ</t>
    </rPh>
    <rPh sb="6" eb="8">
      <t>ヘイキン</t>
    </rPh>
    <phoneticPr fontId="1"/>
  </si>
  <si>
    <t>常勤換算数の平均⑤</t>
    <rPh sb="0" eb="2">
      <t>ジョウキン</t>
    </rPh>
    <rPh sb="2" eb="4">
      <t>カンザン</t>
    </rPh>
    <rPh sb="4" eb="5">
      <t>スウ</t>
    </rPh>
    <rPh sb="5" eb="6">
      <t>ジョウスウ</t>
    </rPh>
    <rPh sb="6" eb="8">
      <t>ヘイキン</t>
    </rPh>
    <phoneticPr fontId="1"/>
  </si>
  <si>
    <t>色つきセルのみ入力してください。</t>
    <rPh sb="0" eb="1">
      <t>イロ</t>
    </rPh>
    <rPh sb="7" eb="9">
      <t>ニュウリョク</t>
    </rPh>
    <phoneticPr fontId="1"/>
  </si>
  <si>
    <t>各月の常勤の従業者が勤務すべき時間数：「勤務すべき時間数」シートを参照してください。</t>
    <rPh sb="0" eb="2">
      <t>カクツキ</t>
    </rPh>
    <rPh sb="3" eb="5">
      <t>ジョウキン</t>
    </rPh>
    <rPh sb="6" eb="9">
      <t>ジュウギョウシャ</t>
    </rPh>
    <rPh sb="10" eb="12">
      <t>キンム</t>
    </rPh>
    <rPh sb="15" eb="18">
      <t>ジカンスウ</t>
    </rPh>
    <rPh sb="20" eb="22">
      <t>キンム</t>
    </rPh>
    <rPh sb="25" eb="27">
      <t>ジカン</t>
    </rPh>
    <rPh sb="27" eb="28">
      <t>スウ</t>
    </rPh>
    <rPh sb="33" eb="35">
      <t>サンショウ</t>
    </rPh>
    <phoneticPr fontId="1"/>
  </si>
  <si>
    <t>　　例：土日祝休み（週５日開所）で週４０時間勤務の場合</t>
    <rPh sb="2" eb="3">
      <t>レイ</t>
    </rPh>
    <rPh sb="4" eb="6">
      <t>ドニチ</t>
    </rPh>
    <rPh sb="6" eb="7">
      <t>シュク</t>
    </rPh>
    <rPh sb="7" eb="8">
      <t>ヤス</t>
    </rPh>
    <rPh sb="10" eb="11">
      <t>シュウ</t>
    </rPh>
    <rPh sb="12" eb="13">
      <t>ニチ</t>
    </rPh>
    <rPh sb="13" eb="15">
      <t>カイショ</t>
    </rPh>
    <rPh sb="17" eb="18">
      <t>シュウ</t>
    </rPh>
    <rPh sb="20" eb="22">
      <t>ジカン</t>
    </rPh>
    <rPh sb="22" eb="24">
      <t>キンム</t>
    </rPh>
    <rPh sb="25" eb="27">
      <t>バアイ</t>
    </rPh>
    <phoneticPr fontId="1"/>
  </si>
  <si>
    <t>※月ごとに開所日数を確認し、正確に時間数を算定してください。</t>
    <rPh sb="1" eb="2">
      <t>ツキ</t>
    </rPh>
    <rPh sb="5" eb="7">
      <t>カイショ</t>
    </rPh>
    <rPh sb="7" eb="9">
      <t>ニッスウ</t>
    </rPh>
    <rPh sb="10" eb="12">
      <t>カクニン</t>
    </rPh>
    <rPh sb="14" eb="16">
      <t>セイカク</t>
    </rPh>
    <rPh sb="17" eb="20">
      <t>ジカンスウ</t>
    </rPh>
    <rPh sb="21" eb="23">
      <t>サンテイ</t>
    </rPh>
    <phoneticPr fontId="1"/>
  </si>
  <si>
    <t>※有給休暇等の扱いについて：人員基準上の常勤職員については、有休・特休・研修については勤務時間数に含めてください。欠勤は含めないようにしてください。人員基準上の非常勤職員については、休暇は有給・無給に関わらず、勤務時間には含めないようにしてください。</t>
    <rPh sb="1" eb="3">
      <t>ユウキュウ</t>
    </rPh>
    <rPh sb="3" eb="5">
      <t>キュウカ</t>
    </rPh>
    <rPh sb="5" eb="6">
      <t>トウ</t>
    </rPh>
    <rPh sb="7" eb="8">
      <t>アツカ</t>
    </rPh>
    <rPh sb="14" eb="16">
      <t>ジンイン</t>
    </rPh>
    <rPh sb="16" eb="18">
      <t>キジュン</t>
    </rPh>
    <rPh sb="18" eb="19">
      <t>ジョウ</t>
    </rPh>
    <rPh sb="20" eb="22">
      <t>ジョウキン</t>
    </rPh>
    <rPh sb="22" eb="24">
      <t>ショクイン</t>
    </rPh>
    <rPh sb="33" eb="35">
      <t>トッキュウ</t>
    </rPh>
    <rPh sb="36" eb="38">
      <t>ケンシュウ</t>
    </rPh>
    <rPh sb="43" eb="45">
      <t>キンム</t>
    </rPh>
    <rPh sb="45" eb="48">
      <t>ジカンスウ</t>
    </rPh>
    <rPh sb="49" eb="50">
      <t>フク</t>
    </rPh>
    <rPh sb="57" eb="59">
      <t>ケッキン</t>
    </rPh>
    <rPh sb="60" eb="61">
      <t>フク</t>
    </rPh>
    <rPh sb="74" eb="76">
      <t>ジンイン</t>
    </rPh>
    <rPh sb="76" eb="78">
      <t>キジュン</t>
    </rPh>
    <rPh sb="78" eb="79">
      <t>ジョウ</t>
    </rPh>
    <rPh sb="80" eb="83">
      <t>ヒジョウキン</t>
    </rPh>
    <rPh sb="83" eb="85">
      <t>ショクイン</t>
    </rPh>
    <rPh sb="91" eb="93">
      <t>キュウカ</t>
    </rPh>
    <rPh sb="94" eb="96">
      <t>ユウキュウ</t>
    </rPh>
    <rPh sb="97" eb="99">
      <t>ムキュウ</t>
    </rPh>
    <rPh sb="100" eb="101">
      <t>カカ</t>
    </rPh>
    <rPh sb="105" eb="109">
      <t>キンムジカン</t>
    </rPh>
    <rPh sb="111" eb="112">
      <t>フク</t>
    </rPh>
    <phoneticPr fontId="1"/>
  </si>
  <si>
    <t>④のうち勤続年数７年以上</t>
    <rPh sb="4" eb="8">
      <t>キンゾクネンスウ</t>
    </rPh>
    <rPh sb="9" eb="10">
      <t>ネン</t>
    </rPh>
    <rPh sb="10" eb="12">
      <t>イジョウ</t>
    </rPh>
    <phoneticPr fontId="1"/>
  </si>
  <si>
    <t>加算算定可否にかかる割合の算出　※今回算定を届け出る項目について、色つきセルに〇をつけてください。</t>
    <rPh sb="0" eb="2">
      <t>カサン</t>
    </rPh>
    <rPh sb="2" eb="4">
      <t>サンテイ</t>
    </rPh>
    <rPh sb="4" eb="6">
      <t>カヒ</t>
    </rPh>
    <rPh sb="10" eb="12">
      <t>ワリアイ</t>
    </rPh>
    <rPh sb="13" eb="15">
      <t>サンシュツ</t>
    </rPh>
    <rPh sb="17" eb="19">
      <t>コンカイ</t>
    </rPh>
    <rPh sb="19" eb="21">
      <t>サンテイ</t>
    </rPh>
    <rPh sb="22" eb="23">
      <t>トド</t>
    </rPh>
    <rPh sb="24" eb="25">
      <t>デ</t>
    </rPh>
    <rPh sb="26" eb="28">
      <t>コウモク</t>
    </rPh>
    <rPh sb="33" eb="34">
      <t>イロ</t>
    </rPh>
    <phoneticPr fontId="1"/>
  </si>
  <si>
    <t>サービス種別【地域密着型通所介護】</t>
    <rPh sb="4" eb="6">
      <t>シュベツ</t>
    </rPh>
    <rPh sb="7" eb="9">
      <t>チイキ</t>
    </rPh>
    <rPh sb="9" eb="12">
      <t>ミッチャクガタ</t>
    </rPh>
    <rPh sb="12" eb="16">
      <t>ツウショカイゴ</t>
    </rPh>
    <phoneticPr fontId="1"/>
  </si>
  <si>
    <r>
      <t>※上記積算表における「常勤・非常勤」の区分について：常勤とは、当該事業所又は施設における勤務時間が、当該事業所又は施設において定められている常勤の従業者が勤務すべき時間数に</t>
    </r>
    <r>
      <rPr>
        <sz val="10"/>
        <color theme="1"/>
        <rFont val="游ゴシック"/>
        <family val="3"/>
        <charset val="128"/>
        <scheme val="minor"/>
      </rPr>
      <t>達していることをいいます。雇用の形態は考慮しません。例えば、常勤者は月に171時間勤務することとされた場合に、非正規雇用であっても、その月の勤務時間が171時間に達していれば、「常勤」と表示されます。</t>
    </r>
    <rPh sb="1" eb="3">
      <t>ジョウキ</t>
    </rPh>
    <rPh sb="3" eb="6">
      <t>セキサンヒョウ</t>
    </rPh>
    <rPh sb="11" eb="13">
      <t>ジョウキン</t>
    </rPh>
    <rPh sb="14" eb="17">
      <t>ヒジョウキン</t>
    </rPh>
    <rPh sb="19" eb="21">
      <t>クブン</t>
    </rPh>
    <rPh sb="26" eb="28">
      <t>ジョウキン</t>
    </rPh>
    <rPh sb="36" eb="37">
      <t>マタ</t>
    </rPh>
    <rPh sb="44" eb="48">
      <t>キンムジカン</t>
    </rPh>
    <rPh sb="50" eb="52">
      <t>トウガイ</t>
    </rPh>
    <rPh sb="52" eb="55">
      <t>ジギョウショ</t>
    </rPh>
    <rPh sb="55" eb="56">
      <t>マタ</t>
    </rPh>
    <rPh sb="57" eb="59">
      <t>シセツ</t>
    </rPh>
    <rPh sb="63" eb="64">
      <t>サダ</t>
    </rPh>
    <rPh sb="70" eb="72">
      <t>ジョウキン</t>
    </rPh>
    <rPh sb="73" eb="76">
      <t>ジュウギョウシャ</t>
    </rPh>
    <rPh sb="77" eb="79">
      <t>キンム</t>
    </rPh>
    <rPh sb="82" eb="85">
      <t>ジカンスウ</t>
    </rPh>
    <rPh sb="86" eb="87">
      <t>タッ</t>
    </rPh>
    <rPh sb="99" eb="101">
      <t>コヨウ</t>
    </rPh>
    <rPh sb="102" eb="104">
      <t>ケイタイ</t>
    </rPh>
    <rPh sb="105" eb="107">
      <t>コウリョ</t>
    </rPh>
    <rPh sb="112" eb="113">
      <t>タト</t>
    </rPh>
    <rPh sb="116" eb="119">
      <t>ジョウキンシャ</t>
    </rPh>
    <rPh sb="120" eb="121">
      <t>ツキ</t>
    </rPh>
    <rPh sb="125" eb="127">
      <t>ジカン</t>
    </rPh>
    <rPh sb="127" eb="129">
      <t>キンム</t>
    </rPh>
    <rPh sb="137" eb="139">
      <t>バアイ</t>
    </rPh>
    <rPh sb="141" eb="146">
      <t>ヒセイキコヨウ</t>
    </rPh>
    <rPh sb="154" eb="155">
      <t>ツキ</t>
    </rPh>
    <rPh sb="156" eb="160">
      <t>キンムジカン</t>
    </rPh>
    <rPh sb="164" eb="166">
      <t>ジカン</t>
    </rPh>
    <rPh sb="167" eb="168">
      <t>タッ</t>
    </rPh>
    <rPh sb="175" eb="177">
      <t>ジョウキン</t>
    </rPh>
    <rPh sb="179" eb="181">
      <t>ヒョウジ</t>
    </rPh>
    <phoneticPr fontId="1"/>
  </si>
  <si>
    <t>時間÷週５日＝一日８時間　（週37.5時間なら÷５＝一日7.5時間）</t>
    <rPh sb="0" eb="2">
      <t>ジカン</t>
    </rPh>
    <rPh sb="3" eb="4">
      <t>シュウ</t>
    </rPh>
    <rPh sb="5" eb="6">
      <t>ニチ</t>
    </rPh>
    <rPh sb="7" eb="9">
      <t>イチニチ</t>
    </rPh>
    <rPh sb="10" eb="12">
      <t>ジカン</t>
    </rPh>
    <rPh sb="14" eb="15">
      <t>シュウ</t>
    </rPh>
    <rPh sb="19" eb="21">
      <t>ジカン</t>
    </rPh>
    <rPh sb="26" eb="28">
      <t>イチニチ</t>
    </rPh>
    <rPh sb="31" eb="33">
      <t>ジカン</t>
    </rPh>
    <phoneticPr fontId="1"/>
  </si>
  <si>
    <t>　※この数字が常勤換算計算のベースになりますので、正確な数字を算定してください。</t>
    <rPh sb="4" eb="6">
      <t>スウジ</t>
    </rPh>
    <rPh sb="7" eb="11">
      <t>ジョウキンカンザン</t>
    </rPh>
    <rPh sb="11" eb="13">
      <t>ケイサン</t>
    </rPh>
    <rPh sb="25" eb="27">
      <t>セイカク</t>
    </rPh>
    <rPh sb="28" eb="30">
      <t>スウジ</t>
    </rPh>
    <rPh sb="31" eb="33">
      <t>サンテイ</t>
    </rPh>
    <phoneticPr fontId="1"/>
  </si>
  <si>
    <t>（前年度実績が11月に満たない事業所は直近6月のみ入力。前年度実績が6月に満たない事業所は、直近3月分のみ入力）</t>
    <rPh sb="1" eb="4">
      <t>ゼンネンド</t>
    </rPh>
    <rPh sb="4" eb="6">
      <t>ジッセキ</t>
    </rPh>
    <rPh sb="9" eb="10">
      <t>ツキ</t>
    </rPh>
    <rPh sb="11" eb="12">
      <t>ミ</t>
    </rPh>
    <rPh sb="15" eb="18">
      <t>ジギョウショ</t>
    </rPh>
    <rPh sb="19" eb="21">
      <t>チョッキン</t>
    </rPh>
    <rPh sb="22" eb="23">
      <t>ツキ</t>
    </rPh>
    <rPh sb="25" eb="27">
      <t>ニュウリョク</t>
    </rPh>
    <rPh sb="28" eb="31">
      <t>ゼンネンド</t>
    </rPh>
    <rPh sb="31" eb="33">
      <t>ジッセキ</t>
    </rPh>
    <rPh sb="35" eb="36">
      <t>ツキ</t>
    </rPh>
    <rPh sb="37" eb="38">
      <t>ミ</t>
    </rPh>
    <rPh sb="41" eb="44">
      <t>ジギョウショ</t>
    </rPh>
    <rPh sb="46" eb="48">
      <t>チョッキン</t>
    </rPh>
    <rPh sb="49" eb="51">
      <t>ガツブン</t>
    </rPh>
    <rPh sb="53" eb="55">
      <t>ニュウリョク</t>
    </rPh>
    <phoneticPr fontId="1"/>
  </si>
  <si>
    <t>機能訓練指導員</t>
    <rPh sb="0" eb="7">
      <t>キノウクンレンシドウイン</t>
    </rPh>
    <phoneticPr fontId="1"/>
  </si>
  <si>
    <t>柔道整復師</t>
    <rPh sb="0" eb="5">
      <t>ジュウドウセイフクシ</t>
    </rPh>
    <phoneticPr fontId="1"/>
  </si>
  <si>
    <t>①のうち介護福祉士</t>
    <rPh sb="4" eb="9">
      <t>カイゴフクシシ</t>
    </rPh>
    <phoneticPr fontId="1"/>
  </si>
  <si>
    <t>①のうち勤続年数10年以上の介護福祉士</t>
    <rPh sb="4" eb="8">
      <t>キンゾクネンスウ</t>
    </rPh>
    <rPh sb="10" eb="11">
      <t>ネン</t>
    </rPh>
    <rPh sb="11" eb="13">
      <t>イジョウ</t>
    </rPh>
    <rPh sb="14" eb="19">
      <t>カイゴフクシシ</t>
    </rPh>
    <phoneticPr fontId="1"/>
  </si>
  <si>
    <t>サービスを直接提供する者※1</t>
    <rPh sb="5" eb="7">
      <t>チョクセツ</t>
    </rPh>
    <rPh sb="7" eb="9">
      <t>テイキョウ</t>
    </rPh>
    <rPh sb="11" eb="12">
      <t>モノ</t>
    </rPh>
    <phoneticPr fontId="1"/>
  </si>
  <si>
    <t>※1「サービスを直接提供する者」とは、生活相談員、看護職員、介護職又は機能訓練指導員として勤務を行う職員のことを言います。</t>
    <rPh sb="8" eb="10">
      <t>チョクセツ</t>
    </rPh>
    <rPh sb="10" eb="12">
      <t>テイキョウ</t>
    </rPh>
    <rPh sb="14" eb="15">
      <t>モノ</t>
    </rPh>
    <rPh sb="19" eb="24">
      <t>セイカツソウダンイン</t>
    </rPh>
    <rPh sb="25" eb="29">
      <t>カンゴショクイン</t>
    </rPh>
    <rPh sb="30" eb="33">
      <t>カイゴショク</t>
    </rPh>
    <rPh sb="33" eb="34">
      <t>マタ</t>
    </rPh>
    <rPh sb="35" eb="42">
      <t>キノウクンレンシドウイン</t>
    </rPh>
    <rPh sb="45" eb="47">
      <t>キンム</t>
    </rPh>
    <rPh sb="48" eb="49">
      <t>オコナ</t>
    </rPh>
    <rPh sb="50" eb="52">
      <t>ショクイン</t>
    </rPh>
    <rPh sb="56" eb="57">
      <t>イ</t>
    </rPh>
    <phoneticPr fontId="1"/>
  </si>
  <si>
    <t>※勤続年数とは、各月の前月の末日時点における勤続年数をいうものとする。</t>
    <rPh sb="1" eb="3">
      <t>キンゾク</t>
    </rPh>
    <rPh sb="3" eb="5">
      <t>ネンスウ</t>
    </rPh>
    <rPh sb="8" eb="10">
      <t>カクツキ</t>
    </rPh>
    <rPh sb="11" eb="13">
      <t>ゼンゲツ</t>
    </rPh>
    <rPh sb="14" eb="16">
      <t>マツジツ</t>
    </rPh>
    <rPh sb="16" eb="18">
      <t>ジテン</t>
    </rPh>
    <rPh sb="22" eb="24">
      <t>キンゾク</t>
    </rPh>
    <rPh sb="24" eb="26">
      <t>ネンスウ</t>
    </rPh>
    <phoneticPr fontId="1"/>
  </si>
  <si>
    <t>（前年度実績が11月に満たない事業所は直近6月のみ別シートに入力。前年度実績が6月に満たない事業所は、直近3月分のみ別シートに入力）</t>
    <rPh sb="1" eb="4">
      <t>ゼンネンド</t>
    </rPh>
    <rPh sb="4" eb="6">
      <t>ジッセキ</t>
    </rPh>
    <rPh sb="9" eb="10">
      <t>ツキ</t>
    </rPh>
    <rPh sb="11" eb="12">
      <t>ミ</t>
    </rPh>
    <rPh sb="15" eb="18">
      <t>ジギョウショ</t>
    </rPh>
    <rPh sb="19" eb="21">
      <t>チョッキン</t>
    </rPh>
    <rPh sb="22" eb="23">
      <t>ツキ</t>
    </rPh>
    <rPh sb="25" eb="26">
      <t>ベツ</t>
    </rPh>
    <rPh sb="30" eb="32">
      <t>ニュウリョク</t>
    </rPh>
    <rPh sb="33" eb="36">
      <t>ゼンネンド</t>
    </rPh>
    <rPh sb="36" eb="38">
      <t>ジッセキ</t>
    </rPh>
    <rPh sb="40" eb="41">
      <t>ツキ</t>
    </rPh>
    <rPh sb="42" eb="43">
      <t>ミ</t>
    </rPh>
    <rPh sb="46" eb="49">
      <t>ジギョウショ</t>
    </rPh>
    <rPh sb="51" eb="53">
      <t>チョッキン</t>
    </rPh>
    <rPh sb="54" eb="56">
      <t>ガツブン</t>
    </rPh>
    <rPh sb="58" eb="59">
      <t>ベツ</t>
    </rPh>
    <rPh sb="63" eb="65">
      <t>ニュウリョク</t>
    </rPh>
    <phoneticPr fontId="1"/>
  </si>
  <si>
    <t>（前年度実績が11月に満たない事業所は直近6月のみ入力）</t>
    <rPh sb="1" eb="4">
      <t>ゼンネンド</t>
    </rPh>
    <rPh sb="4" eb="6">
      <t>ジッセキ</t>
    </rPh>
    <rPh sb="9" eb="10">
      <t>ツキ</t>
    </rPh>
    <rPh sb="11" eb="12">
      <t>ミ</t>
    </rPh>
    <rPh sb="15" eb="18">
      <t>ジギョウショ</t>
    </rPh>
    <rPh sb="19" eb="21">
      <t>チョッキン</t>
    </rPh>
    <rPh sb="22" eb="23">
      <t>ツキ</t>
    </rPh>
    <rPh sb="25" eb="27">
      <t>ニュウリョク</t>
    </rPh>
    <phoneticPr fontId="1"/>
  </si>
  <si>
    <t>（前年度実績が6月に満たない事業所は直近3月のみ入力）</t>
    <rPh sb="1" eb="4">
      <t>ゼンネンド</t>
    </rPh>
    <rPh sb="4" eb="6">
      <t>ジッセキ</t>
    </rPh>
    <rPh sb="8" eb="9">
      <t>ツキ</t>
    </rPh>
    <rPh sb="10" eb="11">
      <t>ミ</t>
    </rPh>
    <rPh sb="14" eb="17">
      <t>ジギョウショ</t>
    </rPh>
    <rPh sb="18" eb="20">
      <t>チョッキン</t>
    </rPh>
    <rPh sb="21" eb="22">
      <t>ツキ</t>
    </rPh>
    <rPh sb="24" eb="2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</si>
</sst>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7"/>
      <color theme="1"/>
      <name val="游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35">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hair">
        <color auto="1"/>
      </top>
      <bottom/>
      <diagonal/>
    </border>
    <border>
      <left style="thin">
        <color auto="1"/>
      </left>
      <right style="thin">
        <color auto="1"/>
      </right>
      <top style="hair">
        <color auto="1"/>
      </top>
      <bottom/>
      <diagonal/>
    </border>
    <border>
      <left/>
      <right/>
      <top style="hair">
        <color auto="1"/>
      </top>
      <bottom/>
      <diagonal/>
    </border>
    <border>
      <left style="thin">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85">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0" fillId="0" borderId="5" xfId="0" applyBorder="1">
      <alignment vertical="center"/>
    </xf>
    <xf numFmtId="0" fontId="0" fillId="0" borderId="6" xfId="0" applyBorder="1">
      <alignment vertical="center"/>
    </xf>
    <xf numFmtId="0" fontId="0" fillId="0" borderId="4" xfId="0" applyBorder="1">
      <alignment vertical="center"/>
    </xf>
    <xf numFmtId="0" fontId="0" fillId="2" borderId="5" xfId="0" applyFill="1" applyBorder="1">
      <alignment vertical="center"/>
    </xf>
    <xf numFmtId="0" fontId="0" fillId="0" borderId="7" xfId="0" applyBorder="1">
      <alignment vertical="center"/>
    </xf>
    <xf numFmtId="0" fontId="0" fillId="0" borderId="8" xfId="0" applyBorder="1">
      <alignment vertical="center"/>
    </xf>
    <xf numFmtId="0" fontId="0" fillId="2" borderId="8" xfId="0" applyFill="1" applyBorder="1">
      <alignment vertical="center"/>
    </xf>
    <xf numFmtId="0" fontId="0" fillId="0" borderId="9" xfId="0" applyBorder="1">
      <alignment vertical="center"/>
    </xf>
    <xf numFmtId="0" fontId="0" fillId="0" borderId="3" xfId="0" applyBorder="1">
      <alignment vertical="center"/>
    </xf>
    <xf numFmtId="0" fontId="0" fillId="2" borderId="4" xfId="0" applyFill="1" applyBorder="1">
      <alignment vertical="center"/>
    </xf>
    <xf numFmtId="0" fontId="0" fillId="2" borderId="7" xfId="0" applyFill="1" applyBorder="1">
      <alignment vertical="center"/>
    </xf>
    <xf numFmtId="0" fontId="0" fillId="0" borderId="1" xfId="0" applyBorder="1">
      <alignment vertical="center"/>
    </xf>
    <xf numFmtId="0" fontId="0" fillId="0" borderId="0" xfId="0" applyAlignment="1">
      <alignment horizontal="center" vertical="center"/>
    </xf>
    <xf numFmtId="0" fontId="0" fillId="2" borderId="23" xfId="0" applyFill="1" applyBorder="1">
      <alignment vertical="center"/>
    </xf>
    <xf numFmtId="0" fontId="0" fillId="2" borderId="25" xfId="0" applyFill="1" applyBorder="1">
      <alignment vertical="center"/>
    </xf>
    <xf numFmtId="0" fontId="0" fillId="0" borderId="13" xfId="0" applyBorder="1" applyAlignment="1">
      <alignment horizontal="center" vertical="center"/>
    </xf>
    <xf numFmtId="0" fontId="0" fillId="0" borderId="0" xfId="0" applyAlignment="1">
      <alignment horizontal="left" vertical="center"/>
    </xf>
    <xf numFmtId="0" fontId="0" fillId="0" borderId="0" xfId="0" applyAlignment="1">
      <alignment horizontal="right" vertical="center" shrinkToFit="1"/>
    </xf>
    <xf numFmtId="0" fontId="0" fillId="0" borderId="13" xfId="0" applyBorder="1">
      <alignment vertical="center"/>
    </xf>
    <xf numFmtId="0" fontId="0" fillId="0" borderId="13" xfId="0" applyBorder="1" applyAlignment="1">
      <alignment horizontal="right" vertical="center" shrinkToFit="1"/>
    </xf>
    <xf numFmtId="9" fontId="0" fillId="0" borderId="0" xfId="0" applyNumberFormat="1" applyAlignment="1">
      <alignment horizontal="center" vertical="center"/>
    </xf>
    <xf numFmtId="0" fontId="0" fillId="0" borderId="28" xfId="0" applyBorder="1">
      <alignment vertical="center"/>
    </xf>
    <xf numFmtId="0" fontId="0" fillId="2" borderId="26" xfId="0" applyFill="1" applyBorder="1">
      <alignment vertical="center"/>
    </xf>
    <xf numFmtId="0" fontId="0" fillId="0" borderId="29" xfId="0" applyBorder="1">
      <alignment vertical="center"/>
    </xf>
    <xf numFmtId="0" fontId="0" fillId="2" borderId="28" xfId="0" applyFill="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 xfId="0" applyBorder="1" applyAlignment="1">
      <alignment horizontal="right" vertical="center"/>
    </xf>
    <xf numFmtId="0" fontId="0" fillId="0" borderId="3" xfId="0" applyBorder="1" applyAlignment="1">
      <alignment horizontal="left" vertical="center"/>
    </xf>
    <xf numFmtId="0" fontId="0" fillId="0" borderId="2" xfId="0" applyBorder="1" applyAlignment="1">
      <alignment horizontal="right" vertical="center"/>
    </xf>
    <xf numFmtId="0" fontId="0" fillId="0" borderId="13" xfId="0" applyBorder="1" applyAlignment="1">
      <alignment horizontal="center" vertical="center" shrinkToFit="1"/>
    </xf>
    <xf numFmtId="0" fontId="5" fillId="0" borderId="0" xfId="0" applyFont="1">
      <alignment vertical="center"/>
    </xf>
    <xf numFmtId="0" fontId="0" fillId="2" borderId="26" xfId="0" applyFill="1" applyBorder="1" applyAlignment="1">
      <alignment vertical="center" shrinkToFit="1"/>
    </xf>
    <xf numFmtId="0" fontId="0" fillId="2" borderId="27" xfId="0" applyFill="1" applyBorder="1" applyAlignment="1">
      <alignment vertical="center" shrinkToFit="1"/>
    </xf>
    <xf numFmtId="0" fontId="0" fillId="2" borderId="4" xfId="0" applyFill="1" applyBorder="1" applyAlignment="1">
      <alignment vertical="center" shrinkToFit="1"/>
    </xf>
    <xf numFmtId="0" fontId="0" fillId="2" borderId="11" xfId="0" applyFill="1" applyBorder="1" applyAlignment="1">
      <alignment vertical="center" shrinkToFit="1"/>
    </xf>
    <xf numFmtId="0" fontId="0" fillId="2" borderId="23" xfId="0" applyFill="1" applyBorder="1" applyAlignment="1">
      <alignment vertical="center" shrinkToFit="1"/>
    </xf>
    <xf numFmtId="0" fontId="0" fillId="2" borderId="24" xfId="0" applyFill="1" applyBorder="1" applyAlignment="1">
      <alignment vertical="center" shrinkToFit="1"/>
    </xf>
    <xf numFmtId="0" fontId="0" fillId="0" borderId="0" xfId="0" applyAlignment="1"/>
    <xf numFmtId="0" fontId="0" fillId="2" borderId="32" xfId="0" applyFill="1" applyBorder="1" applyAlignment="1">
      <alignment horizontal="center" vertical="center"/>
    </xf>
    <xf numFmtId="0" fontId="0" fillId="2" borderId="11" xfId="0" applyFill="1" applyBorder="1" applyAlignment="1">
      <alignment horizontal="center" vertical="center"/>
    </xf>
    <xf numFmtId="0" fontId="0" fillId="2" borderId="22" xfId="0" applyFill="1" applyBorder="1" applyAlignment="1">
      <alignment horizontal="center" vertical="center"/>
    </xf>
    <xf numFmtId="0" fontId="0" fillId="2" borderId="12" xfId="0" applyFill="1" applyBorder="1" applyAlignment="1">
      <alignment horizontal="center" vertical="center"/>
    </xf>
    <xf numFmtId="0" fontId="0" fillId="0" borderId="0" xfId="0" applyAlignment="1">
      <alignment vertical="center" shrinkToFit="1"/>
    </xf>
    <xf numFmtId="0" fontId="10" fillId="0" borderId="0" xfId="0" applyFont="1">
      <alignment vertical="center"/>
    </xf>
    <xf numFmtId="0" fontId="0" fillId="2" borderId="7" xfId="0" applyFill="1" applyBorder="1" applyAlignment="1">
      <alignment vertical="center" shrinkToFit="1"/>
    </xf>
    <xf numFmtId="0" fontId="0" fillId="2" borderId="30" xfId="0" applyFill="1" applyBorder="1" applyAlignment="1">
      <alignment vertical="center" shrinkToFit="1"/>
    </xf>
    <xf numFmtId="0" fontId="0" fillId="2" borderId="9" xfId="0" applyFill="1" applyBorder="1">
      <alignment vertical="center"/>
    </xf>
    <xf numFmtId="0" fontId="11" fillId="0" borderId="0" xfId="0" applyFo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0" fillId="0" borderId="21" xfId="0" applyBorder="1" applyAlignment="1">
      <alignment horizontal="left" vertical="center" shrinkToFit="1"/>
    </xf>
    <xf numFmtId="0" fontId="0" fillId="0" borderId="31" xfId="0" applyBorder="1" applyAlignment="1">
      <alignment horizontal="left" vertical="center" shrinkToFit="1"/>
    </xf>
    <xf numFmtId="0" fontId="0" fillId="0" borderId="1" xfId="0" applyBorder="1" applyAlignment="1">
      <alignment horizontal="center" vertical="center"/>
    </xf>
    <xf numFmtId="0" fontId="0" fillId="0" borderId="7" xfId="0" applyBorder="1">
      <alignment vertical="center"/>
    </xf>
    <xf numFmtId="0" fontId="0" fillId="0" borderId="10" xfId="0" applyBorder="1" applyAlignment="1">
      <alignment horizontal="center" vertical="center"/>
    </xf>
    <xf numFmtId="0" fontId="0" fillId="0" borderId="30" xfId="0" applyBorder="1">
      <alignment vertical="center"/>
    </xf>
    <xf numFmtId="0" fontId="0" fillId="0" borderId="2" xfId="0" applyBorder="1" applyAlignment="1">
      <alignment horizontal="center" vertical="center"/>
    </xf>
    <xf numFmtId="0" fontId="0" fillId="0" borderId="8" xfId="0" applyBorder="1">
      <alignment vertical="center"/>
    </xf>
    <xf numFmtId="0" fontId="3"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12" fillId="0" borderId="13" xfId="0" applyFont="1" applyBorder="1" applyAlignment="1">
      <alignment horizontal="left" vertical="center" wrapText="1"/>
    </xf>
    <xf numFmtId="0" fontId="8" fillId="0" borderId="13" xfId="0" applyFont="1" applyBorder="1" applyAlignment="1">
      <alignment horizontal="left" vertical="center" wrapText="1"/>
    </xf>
    <xf numFmtId="0" fontId="9" fillId="0" borderId="13" xfId="0" applyFont="1" applyBorder="1" applyAlignment="1">
      <alignment horizontal="left" vertical="center" wrapText="1"/>
    </xf>
    <xf numFmtId="0" fontId="5" fillId="0" borderId="18" xfId="0" applyFont="1" applyBorder="1" applyAlignment="1">
      <alignment horizontal="left" vertical="center" wrapText="1"/>
    </xf>
    <xf numFmtId="0" fontId="6" fillId="0" borderId="18" xfId="0" applyFont="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9" fontId="0" fillId="0" borderId="14" xfId="1" applyFont="1" applyBorder="1" applyAlignment="1">
      <alignment horizontal="center" vertical="center"/>
    </xf>
    <xf numFmtId="9" fontId="0" fillId="0" borderId="16" xfId="1"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54430</xdr:colOff>
      <xdr:row>0</xdr:row>
      <xdr:rowOff>27215</xdr:rowOff>
    </xdr:from>
    <xdr:to>
      <xdr:col>1</xdr:col>
      <xdr:colOff>190500</xdr:colOff>
      <xdr:row>1</xdr:row>
      <xdr:rowOff>231322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4430" y="27215"/>
          <a:ext cx="1006927" cy="503464"/>
        </a:xfrm>
        <a:prstGeom prst="rect">
          <a:avLst/>
        </a:prstGeom>
        <a:ln w="444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solidFill>
                <a:srgbClr val="FF0000"/>
              </a:solidFill>
            </a:rPr>
            <a:t>記入例</a:t>
          </a:r>
        </a:p>
      </xdr:txBody>
    </xdr:sp>
    <xdr:clientData/>
  </xdr:twoCellAnchor>
  <xdr:twoCellAnchor>
    <xdr:from>
      <xdr:col>3</xdr:col>
      <xdr:colOff>13606</xdr:colOff>
      <xdr:row>7</xdr:row>
      <xdr:rowOff>204108</xdr:rowOff>
    </xdr:from>
    <xdr:to>
      <xdr:col>24</xdr:col>
      <xdr:colOff>149679</xdr:colOff>
      <xdr:row>9</xdr:row>
      <xdr:rowOff>40822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843892" y="1741715"/>
          <a:ext cx="10395858" cy="353786"/>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258536</xdr:colOff>
      <xdr:row>4</xdr:row>
      <xdr:rowOff>13607</xdr:rowOff>
    </xdr:from>
    <xdr:to>
      <xdr:col>21</xdr:col>
      <xdr:colOff>190500</xdr:colOff>
      <xdr:row>5</xdr:row>
      <xdr:rowOff>108858</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3088822" y="857250"/>
          <a:ext cx="8749392" cy="340179"/>
        </a:xfrm>
        <a:prstGeom prst="wedgeRectCallout">
          <a:avLst>
            <a:gd name="adj1" fmla="val 40468"/>
            <a:gd name="adj2" fmla="val 13024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「勤務すべき時間数」が常勤換算計算の元となりますので、「勤務すべき時間数」シートを参考に正確に入力してください。</a:t>
          </a:r>
          <a:endParaRPr kumimoji="1" lang="en-US" altLang="ja-JP" sz="1200">
            <a:solidFill>
              <a:sysClr val="windowText" lastClr="000000"/>
            </a:solidFill>
          </a:endParaRPr>
        </a:p>
      </xdr:txBody>
    </xdr:sp>
    <xdr:clientData/>
  </xdr:twoCellAnchor>
  <xdr:twoCellAnchor>
    <xdr:from>
      <xdr:col>24</xdr:col>
      <xdr:colOff>462642</xdr:colOff>
      <xdr:row>6</xdr:row>
      <xdr:rowOff>231320</xdr:rowOff>
    </xdr:from>
    <xdr:to>
      <xdr:col>30</xdr:col>
      <xdr:colOff>68034</xdr:colOff>
      <xdr:row>18</xdr:row>
      <xdr:rowOff>149678</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3552713" y="1523999"/>
          <a:ext cx="3252107" cy="3007179"/>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108858</xdr:colOff>
      <xdr:row>20</xdr:row>
      <xdr:rowOff>54427</xdr:rowOff>
    </xdr:from>
    <xdr:to>
      <xdr:col>29</xdr:col>
      <xdr:colOff>381000</xdr:colOff>
      <xdr:row>22</xdr:row>
      <xdr:rowOff>149678</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10776858" y="4952998"/>
          <a:ext cx="5714999" cy="612323"/>
        </a:xfrm>
        <a:prstGeom prst="wedgeRectCallout">
          <a:avLst>
            <a:gd name="adj1" fmla="val 37798"/>
            <a:gd name="adj2" fmla="val -10975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今回届け出る加算算定の判定に必要な情報の項目について、対象者を〇で選択してください。</a:t>
          </a:r>
          <a:endParaRPr kumimoji="1" lang="en-US" altLang="ja-JP" sz="1200">
            <a:solidFill>
              <a:sysClr val="windowText" lastClr="000000"/>
            </a:solidFill>
          </a:endParaRPr>
        </a:p>
      </xdr:txBody>
    </xdr:sp>
    <xdr:clientData/>
  </xdr:twoCellAnchor>
  <xdr:twoCellAnchor>
    <xdr:from>
      <xdr:col>6</xdr:col>
      <xdr:colOff>204108</xdr:colOff>
      <xdr:row>81</xdr:row>
      <xdr:rowOff>204108</xdr:rowOff>
    </xdr:from>
    <xdr:to>
      <xdr:col>16</xdr:col>
      <xdr:colOff>476251</xdr:colOff>
      <xdr:row>83</xdr:row>
      <xdr:rowOff>149679</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4476751" y="19798394"/>
          <a:ext cx="5170714" cy="435428"/>
        </a:xfrm>
        <a:prstGeom prst="wedgeRectCallout">
          <a:avLst>
            <a:gd name="adj1" fmla="val -38392"/>
            <a:gd name="adj2" fmla="val -1408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今回届け出る加算算定の判定条件について、ひとつ選択してください。</a:t>
          </a:r>
          <a:endParaRPr kumimoji="1" lang="en-US" altLang="ja-JP" sz="1200">
            <a:solidFill>
              <a:sysClr val="windowText" lastClr="000000"/>
            </a:solidFill>
          </a:endParaRPr>
        </a:p>
      </xdr:txBody>
    </xdr:sp>
    <xdr:clientData/>
  </xdr:twoCellAnchor>
  <xdr:twoCellAnchor>
    <xdr:from>
      <xdr:col>1</xdr:col>
      <xdr:colOff>857250</xdr:colOff>
      <xdr:row>21</xdr:row>
      <xdr:rowOff>1</xdr:rowOff>
    </xdr:from>
    <xdr:to>
      <xdr:col>12</xdr:col>
      <xdr:colOff>353785</xdr:colOff>
      <xdr:row>24</xdr:row>
      <xdr:rowOff>204108</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728107" y="5157108"/>
          <a:ext cx="5837464" cy="979714"/>
        </a:xfrm>
        <a:prstGeom prst="wedgeRectCallout">
          <a:avLst>
            <a:gd name="adj1" fmla="val -4872"/>
            <a:gd name="adj2" fmla="val -12235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月ごとの総勤務時間数を入力すれば、「常勤」「非常勤」が自動で表示されます。総勤務時間数については、</a:t>
          </a:r>
          <a:r>
            <a:rPr kumimoji="1" lang="ja-JP" altLang="en-US" sz="1200">
              <a:solidFill>
                <a:srgbClr val="FF0000"/>
              </a:solidFill>
            </a:rPr>
            <a:t>常勤の従業者が勤務すべき勤務時間数を上限</a:t>
          </a:r>
          <a:r>
            <a:rPr kumimoji="1" lang="ja-JP" altLang="en-US" sz="1200">
              <a:solidFill>
                <a:sysClr val="windowText" lastClr="000000"/>
              </a:solidFill>
            </a:rPr>
            <a:t>としてください。（１日あたり８時間など）</a:t>
          </a:r>
        </a:p>
        <a:p>
          <a:pPr algn="l"/>
          <a:endParaRPr kumimoji="1" lang="en-US" altLang="ja-JP"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352427</xdr:colOff>
      <xdr:row>10</xdr:row>
      <xdr:rowOff>19049</xdr:rowOff>
    </xdr:from>
    <xdr:to>
      <xdr:col>2</xdr:col>
      <xdr:colOff>647703</xdr:colOff>
      <xdr:row>10</xdr:row>
      <xdr:rowOff>200024</xdr:rowOff>
    </xdr:to>
    <xdr:sp macro="" textlink="">
      <xdr:nvSpPr>
        <xdr:cNvPr id="2" name="曲折矢印 1">
          <a:extLst>
            <a:ext uri="{FF2B5EF4-FFF2-40B4-BE49-F238E27FC236}">
              <a16:creationId xmlns:a16="http://schemas.microsoft.com/office/drawing/2014/main" id="{00000000-0008-0000-0400-000002000000}"/>
            </a:ext>
          </a:extLst>
        </xdr:cNvPr>
        <xdr:cNvSpPr/>
      </xdr:nvSpPr>
      <xdr:spPr>
        <a:xfrm rot="16200000">
          <a:off x="1952627" y="2105024"/>
          <a:ext cx="180975" cy="295276"/>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79"/>
  <sheetViews>
    <sheetView zoomScale="70" zoomScaleNormal="70" workbookViewId="0">
      <selection activeCell="A6" sqref="A6"/>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16" width="6.08203125" customWidth="1"/>
    <col min="17" max="17" width="6.75" customWidth="1"/>
    <col min="18" max="18" width="6.08203125" customWidth="1"/>
    <col min="19" max="19" width="6.75" customWidth="1"/>
    <col min="20" max="20" width="6.08203125" customWidth="1"/>
    <col min="21" max="21" width="6.75" customWidth="1"/>
    <col min="22" max="22" width="6.08203125" customWidth="1"/>
    <col min="23" max="23" width="6.75" customWidth="1"/>
    <col min="24" max="24" width="6.08203125" customWidth="1"/>
    <col min="25" max="25" width="6.75" customWidth="1"/>
    <col min="26" max="30" width="8.08203125" customWidth="1"/>
  </cols>
  <sheetData>
    <row r="1" spans="1:30" ht="22.5" x14ac:dyDescent="0.55000000000000004">
      <c r="A1" s="56" t="s">
        <v>21</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row>
    <row r="2" spans="1:30" x14ac:dyDescent="0.55000000000000004">
      <c r="A2" s="57" t="s">
        <v>101</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row>
    <row r="3" spans="1:30" ht="20" x14ac:dyDescent="0.55000000000000004">
      <c r="A3" s="52" t="s">
        <v>97</v>
      </c>
      <c r="Y3" s="2"/>
      <c r="Z3" t="s">
        <v>90</v>
      </c>
    </row>
    <row r="4" spans="1:30" ht="4.5" customHeight="1" x14ac:dyDescent="0.55000000000000004"/>
    <row r="5" spans="1:30" x14ac:dyDescent="0.55000000000000004">
      <c r="A5" t="s">
        <v>84</v>
      </c>
      <c r="V5" s="1"/>
    </row>
    <row r="6" spans="1:30" ht="16.5" customHeight="1" x14ac:dyDescent="0.55000000000000004">
      <c r="Z6" s="35" t="s">
        <v>82</v>
      </c>
    </row>
    <row r="7" spans="1:30" x14ac:dyDescent="0.55000000000000004">
      <c r="A7" s="58" t="s">
        <v>83</v>
      </c>
      <c r="B7" s="58"/>
      <c r="C7" s="59"/>
      <c r="D7" s="28" t="s">
        <v>91</v>
      </c>
      <c r="E7" s="29"/>
      <c r="F7" s="29"/>
      <c r="G7" s="29"/>
      <c r="H7" s="29"/>
      <c r="I7" s="29"/>
      <c r="J7" s="29"/>
      <c r="K7" s="29"/>
      <c r="L7" s="29"/>
      <c r="M7" s="29"/>
      <c r="N7" s="29"/>
      <c r="O7" s="29"/>
      <c r="P7" s="29"/>
      <c r="Q7" s="29"/>
      <c r="R7" s="29"/>
      <c r="S7" s="29"/>
      <c r="T7" s="29"/>
      <c r="U7" s="29"/>
      <c r="V7" s="29"/>
      <c r="W7" s="29"/>
      <c r="X7" s="29"/>
      <c r="Y7" s="30"/>
      <c r="Z7" s="34" t="s">
        <v>77</v>
      </c>
      <c r="AA7" s="34" t="s">
        <v>78</v>
      </c>
      <c r="AB7" s="18" t="s">
        <v>79</v>
      </c>
      <c r="AC7" s="18" t="s">
        <v>80</v>
      </c>
      <c r="AD7" s="18" t="s">
        <v>81</v>
      </c>
    </row>
    <row r="8" spans="1:30" ht="20.25" customHeight="1" x14ac:dyDescent="0.55000000000000004">
      <c r="A8" s="60" t="s">
        <v>0</v>
      </c>
      <c r="B8" s="62" t="s">
        <v>1</v>
      </c>
      <c r="C8" s="64" t="s">
        <v>2</v>
      </c>
      <c r="D8" s="31" t="s">
        <v>3</v>
      </c>
      <c r="E8" s="32" t="s">
        <v>54</v>
      </c>
      <c r="F8" s="33" t="s">
        <v>4</v>
      </c>
      <c r="G8" s="32" t="s">
        <v>55</v>
      </c>
      <c r="H8" s="31" t="s">
        <v>5</v>
      </c>
      <c r="I8" s="32" t="s">
        <v>54</v>
      </c>
      <c r="J8" s="33" t="s">
        <v>6</v>
      </c>
      <c r="K8" s="32" t="s">
        <v>55</v>
      </c>
      <c r="L8" s="31" t="s">
        <v>7</v>
      </c>
      <c r="M8" s="32" t="s">
        <v>55</v>
      </c>
      <c r="N8" s="33" t="s">
        <v>8</v>
      </c>
      <c r="O8" s="32" t="s">
        <v>54</v>
      </c>
      <c r="P8" s="31" t="s">
        <v>9</v>
      </c>
      <c r="Q8" s="32" t="s">
        <v>55</v>
      </c>
      <c r="R8" s="33" t="s">
        <v>10</v>
      </c>
      <c r="S8" s="32" t="s">
        <v>54</v>
      </c>
      <c r="T8" s="31" t="s">
        <v>11</v>
      </c>
      <c r="U8" s="32" t="s">
        <v>55</v>
      </c>
      <c r="V8" s="33" t="s">
        <v>12</v>
      </c>
      <c r="W8" s="32" t="s">
        <v>55</v>
      </c>
      <c r="X8" s="31" t="s">
        <v>13</v>
      </c>
      <c r="Y8" s="32" t="s">
        <v>56</v>
      </c>
      <c r="Z8" s="66" t="s">
        <v>17</v>
      </c>
      <c r="AA8" s="67" t="s">
        <v>104</v>
      </c>
      <c r="AB8" s="68" t="s">
        <v>105</v>
      </c>
      <c r="AC8" s="69" t="s">
        <v>106</v>
      </c>
      <c r="AD8" s="70" t="s">
        <v>95</v>
      </c>
    </row>
    <row r="9" spans="1:30" ht="20.25" customHeight="1" x14ac:dyDescent="0.55000000000000004">
      <c r="A9" s="61"/>
      <c r="B9" s="63"/>
      <c r="C9" s="65"/>
      <c r="D9" s="13">
        <v>160</v>
      </c>
      <c r="E9" s="10" t="s">
        <v>19</v>
      </c>
      <c r="F9" s="13">
        <v>160</v>
      </c>
      <c r="G9" s="10" t="s">
        <v>19</v>
      </c>
      <c r="H9" s="13">
        <v>176</v>
      </c>
      <c r="I9" s="10" t="s">
        <v>19</v>
      </c>
      <c r="J9" s="13">
        <v>160</v>
      </c>
      <c r="K9" s="10" t="s">
        <v>19</v>
      </c>
      <c r="L9" s="13">
        <v>176</v>
      </c>
      <c r="M9" s="10" t="s">
        <v>19</v>
      </c>
      <c r="N9" s="13">
        <v>160</v>
      </c>
      <c r="O9" s="10" t="s">
        <v>19</v>
      </c>
      <c r="P9" s="13">
        <v>168</v>
      </c>
      <c r="Q9" s="10" t="s">
        <v>19</v>
      </c>
      <c r="R9" s="13">
        <v>160</v>
      </c>
      <c r="S9" s="10" t="s">
        <v>19</v>
      </c>
      <c r="T9" s="13">
        <v>160</v>
      </c>
      <c r="U9" s="10" t="s">
        <v>19</v>
      </c>
      <c r="V9" s="13">
        <v>152</v>
      </c>
      <c r="W9" s="10" t="s">
        <v>19</v>
      </c>
      <c r="X9" s="13">
        <v>152</v>
      </c>
      <c r="Y9" s="10" t="s">
        <v>19</v>
      </c>
      <c r="Z9" s="67"/>
      <c r="AA9" s="67"/>
      <c r="AB9" s="68"/>
      <c r="AC9" s="69"/>
      <c r="AD9" s="69"/>
    </row>
    <row r="10" spans="1:30" ht="20.25" customHeight="1" x14ac:dyDescent="0.55000000000000004">
      <c r="A10" s="36" t="s">
        <v>49</v>
      </c>
      <c r="B10" s="37"/>
      <c r="C10" s="27" t="s">
        <v>14</v>
      </c>
      <c r="D10" s="25">
        <v>160</v>
      </c>
      <c r="E10" s="26" t="str">
        <f t="shared" ref="E10:E39" si="0">IF(D10&gt;=(D$9),"常勤","非常勤")</f>
        <v>常勤</v>
      </c>
      <c r="F10" s="27">
        <v>160</v>
      </c>
      <c r="G10" s="24" t="str">
        <f t="shared" ref="G10:G39" si="1">IF(F10&gt;=(F$9),"常勤","非常勤")</f>
        <v>常勤</v>
      </c>
      <c r="H10" s="25">
        <v>176</v>
      </c>
      <c r="I10" s="26" t="str">
        <f t="shared" ref="I10:I39" si="2">IF(H10&gt;=(H$9),"常勤","非常勤")</f>
        <v>常勤</v>
      </c>
      <c r="J10" s="27">
        <v>160</v>
      </c>
      <c r="K10" s="24" t="str">
        <f t="shared" ref="K10:K39" si="3">IF(J10&gt;=(J$9),"常勤","非常勤")</f>
        <v>常勤</v>
      </c>
      <c r="L10" s="25">
        <v>176</v>
      </c>
      <c r="M10" s="26" t="str">
        <f t="shared" ref="M10:M39" si="4">IF(L10&gt;=(L$9),"常勤","非常勤")</f>
        <v>常勤</v>
      </c>
      <c r="N10" s="27">
        <v>160</v>
      </c>
      <c r="O10" s="24" t="str">
        <f t="shared" ref="O10:O39" si="5">IF(N10&gt;=(N$9),"常勤","非常勤")</f>
        <v>常勤</v>
      </c>
      <c r="P10" s="25">
        <v>168</v>
      </c>
      <c r="Q10" s="26" t="str">
        <f t="shared" ref="Q10:Q39" si="6">IF(P10&gt;=(P$9),"常勤","非常勤")</f>
        <v>常勤</v>
      </c>
      <c r="R10" s="27">
        <v>160</v>
      </c>
      <c r="S10" s="24" t="str">
        <f t="shared" ref="S10:S39" si="7">IF(R10&gt;=(R$9),"常勤","非常勤")</f>
        <v>常勤</v>
      </c>
      <c r="T10" s="25">
        <v>160</v>
      </c>
      <c r="U10" s="26" t="str">
        <f t="shared" ref="U10:U39" si="8">IF(T10&gt;=(T$9),"常勤","非常勤")</f>
        <v>常勤</v>
      </c>
      <c r="V10" s="27">
        <v>152</v>
      </c>
      <c r="W10" s="24" t="str">
        <f t="shared" ref="W10:W39" si="9">IF(V10&gt;=(V$9),"常勤","非常勤")</f>
        <v>常勤</v>
      </c>
      <c r="X10" s="25">
        <v>152</v>
      </c>
      <c r="Y10" s="26" t="str">
        <f t="shared" ref="Y10:Y39" si="10">IF(X10&gt;=(X$9),"常勤","非常勤")</f>
        <v>常勤</v>
      </c>
      <c r="Z10" s="43"/>
      <c r="AA10" s="43"/>
      <c r="AB10" s="43"/>
      <c r="AC10" s="43"/>
      <c r="AD10" s="43"/>
    </row>
    <row r="11" spans="1:30" ht="20.25" customHeight="1" x14ac:dyDescent="0.55000000000000004">
      <c r="A11" s="38" t="s">
        <v>25</v>
      </c>
      <c r="B11" s="39"/>
      <c r="C11" s="6" t="s">
        <v>15</v>
      </c>
      <c r="D11" s="12">
        <v>160</v>
      </c>
      <c r="E11" s="4" t="str">
        <f t="shared" si="0"/>
        <v>常勤</v>
      </c>
      <c r="F11" s="6">
        <v>160</v>
      </c>
      <c r="G11" s="3" t="str">
        <f t="shared" si="1"/>
        <v>常勤</v>
      </c>
      <c r="H11" s="12">
        <v>176</v>
      </c>
      <c r="I11" s="4" t="str">
        <f t="shared" si="2"/>
        <v>常勤</v>
      </c>
      <c r="J11" s="6">
        <v>160</v>
      </c>
      <c r="K11" s="3" t="str">
        <f t="shared" si="3"/>
        <v>常勤</v>
      </c>
      <c r="L11" s="12">
        <v>176</v>
      </c>
      <c r="M11" s="4" t="str">
        <f t="shared" si="4"/>
        <v>常勤</v>
      </c>
      <c r="N11" s="6">
        <v>160</v>
      </c>
      <c r="O11" s="3" t="str">
        <f t="shared" si="5"/>
        <v>常勤</v>
      </c>
      <c r="P11" s="12">
        <v>168</v>
      </c>
      <c r="Q11" s="4" t="str">
        <f t="shared" si="6"/>
        <v>常勤</v>
      </c>
      <c r="R11" s="6">
        <v>160</v>
      </c>
      <c r="S11" s="3" t="str">
        <f t="shared" si="7"/>
        <v>常勤</v>
      </c>
      <c r="T11" s="12">
        <v>160</v>
      </c>
      <c r="U11" s="4" t="str">
        <f t="shared" si="8"/>
        <v>常勤</v>
      </c>
      <c r="V11" s="6">
        <v>152</v>
      </c>
      <c r="W11" s="3" t="str">
        <f t="shared" si="9"/>
        <v>常勤</v>
      </c>
      <c r="X11" s="12">
        <v>152</v>
      </c>
      <c r="Y11" s="4" t="str">
        <f t="shared" si="10"/>
        <v>常勤</v>
      </c>
      <c r="Z11" s="44" t="s">
        <v>57</v>
      </c>
      <c r="AA11" s="44"/>
      <c r="AB11" s="44"/>
      <c r="AC11" s="44"/>
      <c r="AD11" s="44"/>
    </row>
    <row r="12" spans="1:30" ht="20.25" customHeight="1" x14ac:dyDescent="0.55000000000000004">
      <c r="A12" s="40" t="s">
        <v>25</v>
      </c>
      <c r="B12" s="41"/>
      <c r="C12" s="17" t="s">
        <v>16</v>
      </c>
      <c r="D12" s="16">
        <v>132</v>
      </c>
      <c r="E12" s="4" t="str">
        <f t="shared" si="0"/>
        <v>非常勤</v>
      </c>
      <c r="F12" s="17">
        <v>133</v>
      </c>
      <c r="G12" s="3" t="str">
        <f t="shared" si="1"/>
        <v>非常勤</v>
      </c>
      <c r="H12" s="16">
        <v>145</v>
      </c>
      <c r="I12" s="4" t="str">
        <f t="shared" si="2"/>
        <v>非常勤</v>
      </c>
      <c r="J12" s="17">
        <v>130</v>
      </c>
      <c r="K12" s="3" t="str">
        <f t="shared" si="3"/>
        <v>非常勤</v>
      </c>
      <c r="L12" s="16">
        <v>145</v>
      </c>
      <c r="M12" s="4" t="str">
        <f t="shared" si="4"/>
        <v>非常勤</v>
      </c>
      <c r="N12" s="17">
        <v>142</v>
      </c>
      <c r="O12" s="3" t="str">
        <f t="shared" si="5"/>
        <v>非常勤</v>
      </c>
      <c r="P12" s="16">
        <v>133</v>
      </c>
      <c r="Q12" s="4" t="str">
        <f t="shared" si="6"/>
        <v>非常勤</v>
      </c>
      <c r="R12" s="17">
        <v>135</v>
      </c>
      <c r="S12" s="3" t="str">
        <f t="shared" si="7"/>
        <v>非常勤</v>
      </c>
      <c r="T12" s="16">
        <v>140</v>
      </c>
      <c r="U12" s="4" t="str">
        <f t="shared" si="8"/>
        <v>非常勤</v>
      </c>
      <c r="V12" s="17">
        <v>142</v>
      </c>
      <c r="W12" s="3" t="str">
        <f t="shared" si="9"/>
        <v>非常勤</v>
      </c>
      <c r="X12" s="16">
        <v>135</v>
      </c>
      <c r="Y12" s="4" t="str">
        <f t="shared" si="10"/>
        <v>非常勤</v>
      </c>
      <c r="Z12" s="44" t="s">
        <v>57</v>
      </c>
      <c r="AA12" s="44"/>
      <c r="AB12" s="44"/>
      <c r="AC12" s="44"/>
      <c r="AD12" s="44"/>
    </row>
    <row r="13" spans="1:30" ht="20.25" customHeight="1" x14ac:dyDescent="0.55000000000000004">
      <c r="A13" s="38" t="s">
        <v>17</v>
      </c>
      <c r="B13" s="39" t="s">
        <v>18</v>
      </c>
      <c r="C13" s="6" t="s">
        <v>22</v>
      </c>
      <c r="D13" s="12">
        <v>160</v>
      </c>
      <c r="E13" s="4" t="str">
        <f t="shared" si="0"/>
        <v>常勤</v>
      </c>
      <c r="F13" s="6">
        <v>160</v>
      </c>
      <c r="G13" s="3" t="str">
        <f t="shared" si="1"/>
        <v>常勤</v>
      </c>
      <c r="H13" s="12">
        <v>176</v>
      </c>
      <c r="I13" s="4" t="str">
        <f t="shared" si="2"/>
        <v>常勤</v>
      </c>
      <c r="J13" s="6">
        <v>160</v>
      </c>
      <c r="K13" s="3" t="str">
        <f t="shared" si="3"/>
        <v>常勤</v>
      </c>
      <c r="L13" s="12">
        <v>176</v>
      </c>
      <c r="M13" s="4" t="str">
        <f t="shared" si="4"/>
        <v>常勤</v>
      </c>
      <c r="N13" s="6">
        <v>160</v>
      </c>
      <c r="O13" s="3" t="str">
        <f t="shared" si="5"/>
        <v>常勤</v>
      </c>
      <c r="P13" s="12">
        <v>168</v>
      </c>
      <c r="Q13" s="4" t="str">
        <f t="shared" si="6"/>
        <v>常勤</v>
      </c>
      <c r="R13" s="6">
        <v>160</v>
      </c>
      <c r="S13" s="3" t="str">
        <f t="shared" si="7"/>
        <v>常勤</v>
      </c>
      <c r="T13" s="12">
        <v>155</v>
      </c>
      <c r="U13" s="4" t="str">
        <f t="shared" si="8"/>
        <v>非常勤</v>
      </c>
      <c r="V13" s="6">
        <v>152</v>
      </c>
      <c r="W13" s="3" t="str">
        <f t="shared" si="9"/>
        <v>常勤</v>
      </c>
      <c r="X13" s="12">
        <v>152</v>
      </c>
      <c r="Y13" s="4" t="str">
        <f t="shared" si="10"/>
        <v>常勤</v>
      </c>
      <c r="Z13" s="44" t="s">
        <v>57</v>
      </c>
      <c r="AA13" s="44" t="s">
        <v>57</v>
      </c>
      <c r="AB13" s="44"/>
      <c r="AC13" s="44"/>
      <c r="AD13" s="44"/>
    </row>
    <row r="14" spans="1:30" ht="20.25" customHeight="1" x14ac:dyDescent="0.55000000000000004">
      <c r="A14" s="38" t="s">
        <v>17</v>
      </c>
      <c r="B14" s="39" t="s">
        <v>18</v>
      </c>
      <c r="C14" s="6" t="s">
        <v>23</v>
      </c>
      <c r="D14" s="12">
        <v>160</v>
      </c>
      <c r="E14" s="4" t="str">
        <f t="shared" si="0"/>
        <v>常勤</v>
      </c>
      <c r="F14" s="6">
        <v>160</v>
      </c>
      <c r="G14" s="3" t="str">
        <f t="shared" si="1"/>
        <v>常勤</v>
      </c>
      <c r="H14" s="12">
        <v>176</v>
      </c>
      <c r="I14" s="4" t="str">
        <f t="shared" si="2"/>
        <v>常勤</v>
      </c>
      <c r="J14" s="6">
        <v>160</v>
      </c>
      <c r="K14" s="3" t="str">
        <f t="shared" si="3"/>
        <v>常勤</v>
      </c>
      <c r="L14" s="12">
        <v>176</v>
      </c>
      <c r="M14" s="4" t="str">
        <f t="shared" si="4"/>
        <v>常勤</v>
      </c>
      <c r="N14" s="6">
        <v>160</v>
      </c>
      <c r="O14" s="3" t="str">
        <f t="shared" si="5"/>
        <v>常勤</v>
      </c>
      <c r="P14" s="12">
        <v>168</v>
      </c>
      <c r="Q14" s="4" t="str">
        <f t="shared" si="6"/>
        <v>常勤</v>
      </c>
      <c r="R14" s="6">
        <v>160</v>
      </c>
      <c r="S14" s="3" t="str">
        <f t="shared" si="7"/>
        <v>常勤</v>
      </c>
      <c r="T14" s="12">
        <v>160</v>
      </c>
      <c r="U14" s="4" t="str">
        <f t="shared" si="8"/>
        <v>常勤</v>
      </c>
      <c r="V14" s="6">
        <v>152</v>
      </c>
      <c r="W14" s="3" t="str">
        <f t="shared" si="9"/>
        <v>常勤</v>
      </c>
      <c r="X14" s="12">
        <v>152</v>
      </c>
      <c r="Y14" s="4" t="str">
        <f t="shared" si="10"/>
        <v>常勤</v>
      </c>
      <c r="Z14" s="44" t="s">
        <v>57</v>
      </c>
      <c r="AA14" s="44" t="s">
        <v>57</v>
      </c>
      <c r="AB14" s="44"/>
      <c r="AC14" s="44"/>
      <c r="AD14" s="44"/>
    </row>
    <row r="15" spans="1:30" ht="20.25" customHeight="1" x14ac:dyDescent="0.55000000000000004">
      <c r="A15" s="40" t="s">
        <v>17</v>
      </c>
      <c r="B15" s="41" t="s">
        <v>18</v>
      </c>
      <c r="C15" s="17" t="s">
        <v>50</v>
      </c>
      <c r="D15" s="16">
        <v>130</v>
      </c>
      <c r="E15" s="4" t="str">
        <f t="shared" si="0"/>
        <v>非常勤</v>
      </c>
      <c r="F15" s="17">
        <v>124</v>
      </c>
      <c r="G15" s="3" t="str">
        <f t="shared" si="1"/>
        <v>非常勤</v>
      </c>
      <c r="H15" s="16">
        <v>123</v>
      </c>
      <c r="I15" s="4" t="str">
        <f t="shared" si="2"/>
        <v>非常勤</v>
      </c>
      <c r="J15" s="17">
        <v>132</v>
      </c>
      <c r="K15" s="3" t="str">
        <f t="shared" si="3"/>
        <v>非常勤</v>
      </c>
      <c r="L15" s="16">
        <v>123</v>
      </c>
      <c r="M15" s="4" t="str">
        <f t="shared" si="4"/>
        <v>非常勤</v>
      </c>
      <c r="N15" s="17">
        <v>125</v>
      </c>
      <c r="O15" s="3" t="str">
        <f t="shared" si="5"/>
        <v>非常勤</v>
      </c>
      <c r="P15" s="16">
        <v>140</v>
      </c>
      <c r="Q15" s="4" t="str">
        <f t="shared" si="6"/>
        <v>非常勤</v>
      </c>
      <c r="R15" s="17">
        <v>130</v>
      </c>
      <c r="S15" s="3" t="str">
        <f t="shared" si="7"/>
        <v>非常勤</v>
      </c>
      <c r="T15" s="16">
        <v>135</v>
      </c>
      <c r="U15" s="4" t="str">
        <f t="shared" si="8"/>
        <v>非常勤</v>
      </c>
      <c r="V15" s="17">
        <v>142</v>
      </c>
      <c r="W15" s="3" t="str">
        <f t="shared" si="9"/>
        <v>非常勤</v>
      </c>
      <c r="X15" s="16">
        <v>125</v>
      </c>
      <c r="Y15" s="4" t="str">
        <f t="shared" si="10"/>
        <v>非常勤</v>
      </c>
      <c r="Z15" s="44" t="s">
        <v>57</v>
      </c>
      <c r="AA15" s="44" t="s">
        <v>57</v>
      </c>
      <c r="AB15" s="44"/>
      <c r="AC15" s="44"/>
      <c r="AD15" s="44"/>
    </row>
    <row r="16" spans="1:30" ht="20.25" customHeight="1" x14ac:dyDescent="0.55000000000000004">
      <c r="A16" s="38" t="s">
        <v>17</v>
      </c>
      <c r="B16" s="39"/>
      <c r="C16" s="6" t="s">
        <v>51</v>
      </c>
      <c r="D16" s="12">
        <v>88</v>
      </c>
      <c r="E16" s="4" t="str">
        <f t="shared" si="0"/>
        <v>非常勤</v>
      </c>
      <c r="F16" s="6">
        <v>90</v>
      </c>
      <c r="G16" s="3" t="str">
        <f t="shared" si="1"/>
        <v>非常勤</v>
      </c>
      <c r="H16" s="12">
        <v>80</v>
      </c>
      <c r="I16" s="4" t="str">
        <f t="shared" si="2"/>
        <v>非常勤</v>
      </c>
      <c r="J16" s="6">
        <v>90</v>
      </c>
      <c r="K16" s="3" t="str">
        <f t="shared" si="3"/>
        <v>非常勤</v>
      </c>
      <c r="L16" s="12">
        <v>88</v>
      </c>
      <c r="M16" s="4" t="str">
        <f t="shared" si="4"/>
        <v>非常勤</v>
      </c>
      <c r="N16" s="6">
        <v>90</v>
      </c>
      <c r="O16" s="3" t="str">
        <f t="shared" si="5"/>
        <v>非常勤</v>
      </c>
      <c r="P16" s="12">
        <v>82</v>
      </c>
      <c r="Q16" s="4" t="str">
        <f t="shared" si="6"/>
        <v>非常勤</v>
      </c>
      <c r="R16" s="6">
        <v>80</v>
      </c>
      <c r="S16" s="3" t="str">
        <f t="shared" si="7"/>
        <v>非常勤</v>
      </c>
      <c r="T16" s="12">
        <v>89</v>
      </c>
      <c r="U16" s="4" t="str">
        <f t="shared" si="8"/>
        <v>非常勤</v>
      </c>
      <c r="V16" s="6">
        <v>90</v>
      </c>
      <c r="W16" s="3" t="str">
        <f t="shared" si="9"/>
        <v>非常勤</v>
      </c>
      <c r="X16" s="12">
        <v>88</v>
      </c>
      <c r="Y16" s="4" t="str">
        <f t="shared" si="10"/>
        <v>非常勤</v>
      </c>
      <c r="Z16" s="44" t="s">
        <v>57</v>
      </c>
      <c r="AA16" s="44"/>
      <c r="AB16" s="44"/>
      <c r="AC16" s="44"/>
      <c r="AD16" s="44"/>
    </row>
    <row r="17" spans="1:30" ht="20.25" customHeight="1" x14ac:dyDescent="0.55000000000000004">
      <c r="A17" s="38" t="s">
        <v>102</v>
      </c>
      <c r="B17" s="39" t="s">
        <v>58</v>
      </c>
      <c r="C17" s="6" t="s">
        <v>52</v>
      </c>
      <c r="D17" s="12">
        <v>132</v>
      </c>
      <c r="E17" s="4" t="str">
        <f t="shared" si="0"/>
        <v>非常勤</v>
      </c>
      <c r="F17" s="6">
        <v>140</v>
      </c>
      <c r="G17" s="3" t="str">
        <f t="shared" si="1"/>
        <v>非常勤</v>
      </c>
      <c r="H17" s="12">
        <v>135</v>
      </c>
      <c r="I17" s="4" t="str">
        <f t="shared" si="2"/>
        <v>非常勤</v>
      </c>
      <c r="J17" s="6">
        <v>133</v>
      </c>
      <c r="K17" s="3" t="str">
        <f t="shared" si="3"/>
        <v>非常勤</v>
      </c>
      <c r="L17" s="12">
        <v>135</v>
      </c>
      <c r="M17" s="4" t="str">
        <f t="shared" si="4"/>
        <v>非常勤</v>
      </c>
      <c r="N17" s="6">
        <v>134</v>
      </c>
      <c r="O17" s="3" t="str">
        <f t="shared" si="5"/>
        <v>非常勤</v>
      </c>
      <c r="P17" s="12">
        <v>132</v>
      </c>
      <c r="Q17" s="4" t="str">
        <f t="shared" si="6"/>
        <v>非常勤</v>
      </c>
      <c r="R17" s="6">
        <v>123</v>
      </c>
      <c r="S17" s="3" t="str">
        <f t="shared" si="7"/>
        <v>非常勤</v>
      </c>
      <c r="T17" s="12">
        <v>135</v>
      </c>
      <c r="U17" s="4" t="str">
        <f t="shared" si="8"/>
        <v>非常勤</v>
      </c>
      <c r="V17" s="6">
        <v>133</v>
      </c>
      <c r="W17" s="3" t="str">
        <f t="shared" si="9"/>
        <v>非常勤</v>
      </c>
      <c r="X17" s="12">
        <v>134</v>
      </c>
      <c r="Y17" s="4" t="str">
        <f t="shared" si="10"/>
        <v>非常勤</v>
      </c>
      <c r="Z17" s="44" t="s">
        <v>57</v>
      </c>
      <c r="AA17" s="44"/>
      <c r="AB17" s="44"/>
      <c r="AC17" s="44"/>
      <c r="AD17" s="44"/>
    </row>
    <row r="18" spans="1:30" ht="20.25" customHeight="1" x14ac:dyDescent="0.55000000000000004">
      <c r="A18" s="40" t="s">
        <v>102</v>
      </c>
      <c r="B18" s="41" t="s">
        <v>103</v>
      </c>
      <c r="C18" s="17" t="s">
        <v>53</v>
      </c>
      <c r="D18" s="16">
        <v>80</v>
      </c>
      <c r="E18" s="4" t="str">
        <f t="shared" si="0"/>
        <v>非常勤</v>
      </c>
      <c r="F18" s="17">
        <v>90</v>
      </c>
      <c r="G18" s="3" t="str">
        <f t="shared" si="1"/>
        <v>非常勤</v>
      </c>
      <c r="H18" s="16">
        <v>82</v>
      </c>
      <c r="I18" s="4" t="str">
        <f t="shared" si="2"/>
        <v>非常勤</v>
      </c>
      <c r="J18" s="17">
        <v>91</v>
      </c>
      <c r="K18" s="3" t="str">
        <f t="shared" si="3"/>
        <v>非常勤</v>
      </c>
      <c r="L18" s="16">
        <v>80</v>
      </c>
      <c r="M18" s="4" t="str">
        <f t="shared" si="4"/>
        <v>非常勤</v>
      </c>
      <c r="N18" s="17">
        <v>83</v>
      </c>
      <c r="O18" s="3" t="str">
        <f t="shared" si="5"/>
        <v>非常勤</v>
      </c>
      <c r="P18" s="16">
        <v>82</v>
      </c>
      <c r="Q18" s="4" t="str">
        <f t="shared" si="6"/>
        <v>非常勤</v>
      </c>
      <c r="R18" s="17">
        <v>90</v>
      </c>
      <c r="S18" s="3" t="str">
        <f t="shared" si="7"/>
        <v>非常勤</v>
      </c>
      <c r="T18" s="16">
        <v>91</v>
      </c>
      <c r="U18" s="4" t="str">
        <f t="shared" si="8"/>
        <v>非常勤</v>
      </c>
      <c r="V18" s="17">
        <v>92</v>
      </c>
      <c r="W18" s="3" t="str">
        <f t="shared" si="9"/>
        <v>非常勤</v>
      </c>
      <c r="X18" s="16">
        <v>88</v>
      </c>
      <c r="Y18" s="4" t="str">
        <f t="shared" si="10"/>
        <v>非常勤</v>
      </c>
      <c r="Z18" s="44" t="s">
        <v>57</v>
      </c>
      <c r="AA18" s="44"/>
      <c r="AB18" s="44"/>
      <c r="AC18" s="44"/>
      <c r="AD18" s="44"/>
    </row>
    <row r="19" spans="1:30" ht="20.25" customHeight="1" x14ac:dyDescent="0.55000000000000004">
      <c r="A19" s="38"/>
      <c r="B19" s="39"/>
      <c r="C19" s="6"/>
      <c r="D19" s="12"/>
      <c r="E19" s="4" t="str">
        <f t="shared" si="0"/>
        <v>非常勤</v>
      </c>
      <c r="F19" s="6"/>
      <c r="G19" s="3" t="str">
        <f t="shared" si="1"/>
        <v>非常勤</v>
      </c>
      <c r="H19" s="12"/>
      <c r="I19" s="4" t="str">
        <f t="shared" si="2"/>
        <v>非常勤</v>
      </c>
      <c r="J19" s="6"/>
      <c r="K19" s="3" t="str">
        <f t="shared" si="3"/>
        <v>非常勤</v>
      </c>
      <c r="L19" s="12"/>
      <c r="M19" s="4" t="str">
        <f t="shared" si="4"/>
        <v>非常勤</v>
      </c>
      <c r="N19" s="6"/>
      <c r="O19" s="3" t="str">
        <f t="shared" si="5"/>
        <v>非常勤</v>
      </c>
      <c r="P19" s="12"/>
      <c r="Q19" s="4" t="str">
        <f t="shared" si="6"/>
        <v>非常勤</v>
      </c>
      <c r="R19" s="6"/>
      <c r="S19" s="3" t="str">
        <f t="shared" si="7"/>
        <v>非常勤</v>
      </c>
      <c r="T19" s="12"/>
      <c r="U19" s="4" t="str">
        <f t="shared" si="8"/>
        <v>非常勤</v>
      </c>
      <c r="V19" s="6"/>
      <c r="W19" s="3" t="str">
        <f t="shared" si="9"/>
        <v>非常勤</v>
      </c>
      <c r="X19" s="12"/>
      <c r="Y19" s="4" t="str">
        <f t="shared" si="10"/>
        <v>非常勤</v>
      </c>
      <c r="Z19" s="44"/>
      <c r="AA19" s="44"/>
      <c r="AB19" s="44"/>
      <c r="AC19" s="44"/>
      <c r="AD19" s="44"/>
    </row>
    <row r="20" spans="1:30" ht="20.25" customHeight="1" x14ac:dyDescent="0.55000000000000004">
      <c r="A20" s="38"/>
      <c r="B20" s="39"/>
      <c r="C20" s="6"/>
      <c r="D20" s="12"/>
      <c r="E20" s="4" t="str">
        <f t="shared" si="0"/>
        <v>非常勤</v>
      </c>
      <c r="F20" s="6"/>
      <c r="G20" s="3" t="str">
        <f t="shared" si="1"/>
        <v>非常勤</v>
      </c>
      <c r="H20" s="12"/>
      <c r="I20" s="4" t="str">
        <f t="shared" si="2"/>
        <v>非常勤</v>
      </c>
      <c r="J20" s="6"/>
      <c r="K20" s="3" t="str">
        <f t="shared" si="3"/>
        <v>非常勤</v>
      </c>
      <c r="L20" s="12"/>
      <c r="M20" s="4" t="str">
        <f t="shared" si="4"/>
        <v>非常勤</v>
      </c>
      <c r="N20" s="6"/>
      <c r="O20" s="3" t="str">
        <f t="shared" si="5"/>
        <v>非常勤</v>
      </c>
      <c r="P20" s="12"/>
      <c r="Q20" s="4" t="str">
        <f t="shared" si="6"/>
        <v>非常勤</v>
      </c>
      <c r="R20" s="6"/>
      <c r="S20" s="3" t="str">
        <f t="shared" si="7"/>
        <v>非常勤</v>
      </c>
      <c r="T20" s="12"/>
      <c r="U20" s="4" t="str">
        <f t="shared" si="8"/>
        <v>非常勤</v>
      </c>
      <c r="V20" s="6"/>
      <c r="W20" s="3" t="str">
        <f t="shared" si="9"/>
        <v>非常勤</v>
      </c>
      <c r="X20" s="12"/>
      <c r="Y20" s="4" t="str">
        <f t="shared" si="10"/>
        <v>非常勤</v>
      </c>
      <c r="Z20" s="44"/>
      <c r="AA20" s="44"/>
      <c r="AB20" s="44"/>
      <c r="AC20" s="44"/>
      <c r="AD20" s="44"/>
    </row>
    <row r="21" spans="1:30" ht="20.25" customHeight="1" x14ac:dyDescent="0.55000000000000004">
      <c r="A21" s="40"/>
      <c r="B21" s="41"/>
      <c r="C21" s="17"/>
      <c r="D21" s="16"/>
      <c r="E21" s="4" t="str">
        <f t="shared" si="0"/>
        <v>非常勤</v>
      </c>
      <c r="F21" s="17"/>
      <c r="G21" s="3" t="str">
        <f t="shared" si="1"/>
        <v>非常勤</v>
      </c>
      <c r="H21" s="16"/>
      <c r="I21" s="4" t="str">
        <f t="shared" si="2"/>
        <v>非常勤</v>
      </c>
      <c r="J21" s="17"/>
      <c r="K21" s="3" t="str">
        <f t="shared" si="3"/>
        <v>非常勤</v>
      </c>
      <c r="L21" s="16"/>
      <c r="M21" s="4" t="str">
        <f t="shared" si="4"/>
        <v>非常勤</v>
      </c>
      <c r="N21" s="17"/>
      <c r="O21" s="3" t="str">
        <f t="shared" si="5"/>
        <v>非常勤</v>
      </c>
      <c r="P21" s="16"/>
      <c r="Q21" s="4" t="str">
        <f t="shared" si="6"/>
        <v>非常勤</v>
      </c>
      <c r="R21" s="17"/>
      <c r="S21" s="3" t="str">
        <f t="shared" si="7"/>
        <v>非常勤</v>
      </c>
      <c r="T21" s="16"/>
      <c r="U21" s="4" t="str">
        <f t="shared" si="8"/>
        <v>非常勤</v>
      </c>
      <c r="V21" s="17"/>
      <c r="W21" s="3" t="str">
        <f t="shared" si="9"/>
        <v>非常勤</v>
      </c>
      <c r="X21" s="16"/>
      <c r="Y21" s="4" t="str">
        <f t="shared" si="10"/>
        <v>非常勤</v>
      </c>
      <c r="Z21" s="44"/>
      <c r="AA21" s="44"/>
      <c r="AB21" s="44"/>
      <c r="AC21" s="44"/>
      <c r="AD21" s="44"/>
    </row>
    <row r="22" spans="1:30" ht="20.25" customHeight="1" x14ac:dyDescent="0.55000000000000004">
      <c r="A22" s="38"/>
      <c r="B22" s="39"/>
      <c r="C22" s="6"/>
      <c r="D22" s="12"/>
      <c r="E22" s="4" t="str">
        <f t="shared" si="0"/>
        <v>非常勤</v>
      </c>
      <c r="F22" s="6"/>
      <c r="G22" s="3" t="str">
        <f t="shared" si="1"/>
        <v>非常勤</v>
      </c>
      <c r="H22" s="12"/>
      <c r="I22" s="4" t="str">
        <f t="shared" si="2"/>
        <v>非常勤</v>
      </c>
      <c r="J22" s="6"/>
      <c r="K22" s="3" t="str">
        <f t="shared" si="3"/>
        <v>非常勤</v>
      </c>
      <c r="L22" s="12"/>
      <c r="M22" s="4" t="str">
        <f t="shared" si="4"/>
        <v>非常勤</v>
      </c>
      <c r="N22" s="6"/>
      <c r="O22" s="3" t="str">
        <f t="shared" si="5"/>
        <v>非常勤</v>
      </c>
      <c r="P22" s="12"/>
      <c r="Q22" s="4" t="str">
        <f t="shared" si="6"/>
        <v>非常勤</v>
      </c>
      <c r="R22" s="6"/>
      <c r="S22" s="3" t="str">
        <f t="shared" si="7"/>
        <v>非常勤</v>
      </c>
      <c r="T22" s="12"/>
      <c r="U22" s="4" t="str">
        <f t="shared" si="8"/>
        <v>非常勤</v>
      </c>
      <c r="V22" s="6"/>
      <c r="W22" s="3" t="str">
        <f t="shared" si="9"/>
        <v>非常勤</v>
      </c>
      <c r="X22" s="12"/>
      <c r="Y22" s="4" t="str">
        <f t="shared" si="10"/>
        <v>非常勤</v>
      </c>
      <c r="Z22" s="44"/>
      <c r="AA22" s="44"/>
      <c r="AB22" s="44"/>
      <c r="AC22" s="44"/>
      <c r="AD22" s="44"/>
    </row>
    <row r="23" spans="1:30" ht="20.25" customHeight="1" x14ac:dyDescent="0.55000000000000004">
      <c r="A23" s="38"/>
      <c r="B23" s="39"/>
      <c r="C23" s="6"/>
      <c r="D23" s="12"/>
      <c r="E23" s="4" t="str">
        <f t="shared" si="0"/>
        <v>非常勤</v>
      </c>
      <c r="F23" s="6"/>
      <c r="G23" s="3" t="str">
        <f t="shared" si="1"/>
        <v>非常勤</v>
      </c>
      <c r="H23" s="12"/>
      <c r="I23" s="4" t="str">
        <f t="shared" si="2"/>
        <v>非常勤</v>
      </c>
      <c r="J23" s="6"/>
      <c r="K23" s="3" t="str">
        <f t="shared" si="3"/>
        <v>非常勤</v>
      </c>
      <c r="L23" s="12"/>
      <c r="M23" s="4" t="str">
        <f t="shared" si="4"/>
        <v>非常勤</v>
      </c>
      <c r="N23" s="6"/>
      <c r="O23" s="3" t="str">
        <f t="shared" si="5"/>
        <v>非常勤</v>
      </c>
      <c r="P23" s="12"/>
      <c r="Q23" s="4" t="str">
        <f t="shared" si="6"/>
        <v>非常勤</v>
      </c>
      <c r="R23" s="6"/>
      <c r="S23" s="3" t="str">
        <f t="shared" si="7"/>
        <v>非常勤</v>
      </c>
      <c r="T23" s="12"/>
      <c r="U23" s="4" t="str">
        <f t="shared" si="8"/>
        <v>非常勤</v>
      </c>
      <c r="V23" s="6"/>
      <c r="W23" s="3" t="str">
        <f t="shared" si="9"/>
        <v>非常勤</v>
      </c>
      <c r="X23" s="12"/>
      <c r="Y23" s="4" t="str">
        <f t="shared" si="10"/>
        <v>非常勤</v>
      </c>
      <c r="Z23" s="44"/>
      <c r="AA23" s="44"/>
      <c r="AB23" s="44"/>
      <c r="AC23" s="44"/>
      <c r="AD23" s="44"/>
    </row>
    <row r="24" spans="1:30" ht="20.25" customHeight="1" x14ac:dyDescent="0.55000000000000004">
      <c r="A24" s="40"/>
      <c r="B24" s="41"/>
      <c r="C24" s="17"/>
      <c r="D24" s="16"/>
      <c r="E24" s="4" t="str">
        <f t="shared" si="0"/>
        <v>非常勤</v>
      </c>
      <c r="F24" s="17"/>
      <c r="G24" s="3" t="str">
        <f t="shared" si="1"/>
        <v>非常勤</v>
      </c>
      <c r="H24" s="16"/>
      <c r="I24" s="4" t="str">
        <f t="shared" si="2"/>
        <v>非常勤</v>
      </c>
      <c r="J24" s="17"/>
      <c r="K24" s="3" t="str">
        <f t="shared" si="3"/>
        <v>非常勤</v>
      </c>
      <c r="L24" s="16"/>
      <c r="M24" s="4" t="str">
        <f t="shared" si="4"/>
        <v>非常勤</v>
      </c>
      <c r="N24" s="17"/>
      <c r="O24" s="3" t="str">
        <f t="shared" si="5"/>
        <v>非常勤</v>
      </c>
      <c r="P24" s="16"/>
      <c r="Q24" s="4" t="str">
        <f t="shared" si="6"/>
        <v>非常勤</v>
      </c>
      <c r="R24" s="17"/>
      <c r="S24" s="3" t="str">
        <f t="shared" si="7"/>
        <v>非常勤</v>
      </c>
      <c r="T24" s="16"/>
      <c r="U24" s="4" t="str">
        <f t="shared" si="8"/>
        <v>非常勤</v>
      </c>
      <c r="V24" s="17"/>
      <c r="W24" s="3" t="str">
        <f t="shared" si="9"/>
        <v>非常勤</v>
      </c>
      <c r="X24" s="16"/>
      <c r="Y24" s="4" t="str">
        <f t="shared" si="10"/>
        <v>非常勤</v>
      </c>
      <c r="Z24" s="44"/>
      <c r="AA24" s="44"/>
      <c r="AB24" s="44"/>
      <c r="AC24" s="44"/>
      <c r="AD24" s="44"/>
    </row>
    <row r="25" spans="1:30" ht="20.25" customHeight="1" x14ac:dyDescent="0.55000000000000004">
      <c r="A25" s="38"/>
      <c r="B25" s="39"/>
      <c r="C25" s="6"/>
      <c r="D25" s="12"/>
      <c r="E25" s="4" t="str">
        <f t="shared" si="0"/>
        <v>非常勤</v>
      </c>
      <c r="F25" s="6"/>
      <c r="G25" s="3" t="str">
        <f t="shared" si="1"/>
        <v>非常勤</v>
      </c>
      <c r="H25" s="12"/>
      <c r="I25" s="4" t="str">
        <f t="shared" si="2"/>
        <v>非常勤</v>
      </c>
      <c r="J25" s="6"/>
      <c r="K25" s="3" t="str">
        <f t="shared" si="3"/>
        <v>非常勤</v>
      </c>
      <c r="L25" s="12"/>
      <c r="M25" s="4" t="str">
        <f t="shared" si="4"/>
        <v>非常勤</v>
      </c>
      <c r="N25" s="6"/>
      <c r="O25" s="3" t="str">
        <f t="shared" si="5"/>
        <v>非常勤</v>
      </c>
      <c r="P25" s="12"/>
      <c r="Q25" s="4" t="str">
        <f t="shared" si="6"/>
        <v>非常勤</v>
      </c>
      <c r="R25" s="6"/>
      <c r="S25" s="3" t="str">
        <f t="shared" si="7"/>
        <v>非常勤</v>
      </c>
      <c r="T25" s="12"/>
      <c r="U25" s="4" t="str">
        <f t="shared" si="8"/>
        <v>非常勤</v>
      </c>
      <c r="V25" s="6"/>
      <c r="W25" s="3" t="str">
        <f t="shared" si="9"/>
        <v>非常勤</v>
      </c>
      <c r="X25" s="12"/>
      <c r="Y25" s="4" t="str">
        <f t="shared" si="10"/>
        <v>非常勤</v>
      </c>
      <c r="Z25" s="44"/>
      <c r="AA25" s="44"/>
      <c r="AB25" s="44"/>
      <c r="AC25" s="44"/>
      <c r="AD25" s="44"/>
    </row>
    <row r="26" spans="1:30" ht="20.25" customHeight="1" x14ac:dyDescent="0.55000000000000004">
      <c r="A26" s="38"/>
      <c r="B26" s="39"/>
      <c r="C26" s="6"/>
      <c r="D26" s="12"/>
      <c r="E26" s="4" t="str">
        <f t="shared" si="0"/>
        <v>非常勤</v>
      </c>
      <c r="F26" s="6"/>
      <c r="G26" s="3" t="str">
        <f t="shared" si="1"/>
        <v>非常勤</v>
      </c>
      <c r="H26" s="12"/>
      <c r="I26" s="4" t="str">
        <f t="shared" si="2"/>
        <v>非常勤</v>
      </c>
      <c r="J26" s="6"/>
      <c r="K26" s="3" t="str">
        <f t="shared" si="3"/>
        <v>非常勤</v>
      </c>
      <c r="L26" s="12"/>
      <c r="M26" s="4" t="str">
        <f t="shared" si="4"/>
        <v>非常勤</v>
      </c>
      <c r="N26" s="6"/>
      <c r="O26" s="3" t="str">
        <f t="shared" si="5"/>
        <v>非常勤</v>
      </c>
      <c r="P26" s="12"/>
      <c r="Q26" s="4" t="str">
        <f t="shared" si="6"/>
        <v>非常勤</v>
      </c>
      <c r="R26" s="6"/>
      <c r="S26" s="3" t="str">
        <f t="shared" si="7"/>
        <v>非常勤</v>
      </c>
      <c r="T26" s="12"/>
      <c r="U26" s="4" t="str">
        <f t="shared" si="8"/>
        <v>非常勤</v>
      </c>
      <c r="V26" s="6"/>
      <c r="W26" s="3" t="str">
        <f t="shared" si="9"/>
        <v>非常勤</v>
      </c>
      <c r="X26" s="12"/>
      <c r="Y26" s="4" t="str">
        <f t="shared" si="10"/>
        <v>非常勤</v>
      </c>
      <c r="Z26" s="44"/>
      <c r="AA26" s="44"/>
      <c r="AB26" s="44"/>
      <c r="AC26" s="44"/>
      <c r="AD26" s="44"/>
    </row>
    <row r="27" spans="1:30" ht="20.25" customHeight="1" x14ac:dyDescent="0.55000000000000004">
      <c r="A27" s="40"/>
      <c r="B27" s="41"/>
      <c r="C27" s="17"/>
      <c r="D27" s="16"/>
      <c r="E27" s="4" t="str">
        <f t="shared" si="0"/>
        <v>非常勤</v>
      </c>
      <c r="F27" s="17"/>
      <c r="G27" s="3" t="str">
        <f t="shared" si="1"/>
        <v>非常勤</v>
      </c>
      <c r="H27" s="16"/>
      <c r="I27" s="4" t="str">
        <f t="shared" si="2"/>
        <v>非常勤</v>
      </c>
      <c r="J27" s="17"/>
      <c r="K27" s="3" t="str">
        <f t="shared" si="3"/>
        <v>非常勤</v>
      </c>
      <c r="L27" s="16"/>
      <c r="M27" s="4" t="str">
        <f t="shared" si="4"/>
        <v>非常勤</v>
      </c>
      <c r="N27" s="17"/>
      <c r="O27" s="3" t="str">
        <f t="shared" si="5"/>
        <v>非常勤</v>
      </c>
      <c r="P27" s="16"/>
      <c r="Q27" s="4" t="str">
        <f t="shared" si="6"/>
        <v>非常勤</v>
      </c>
      <c r="R27" s="17"/>
      <c r="S27" s="3" t="str">
        <f t="shared" si="7"/>
        <v>非常勤</v>
      </c>
      <c r="T27" s="16"/>
      <c r="U27" s="4" t="str">
        <f t="shared" si="8"/>
        <v>非常勤</v>
      </c>
      <c r="V27" s="17"/>
      <c r="W27" s="3" t="str">
        <f t="shared" si="9"/>
        <v>非常勤</v>
      </c>
      <c r="X27" s="16"/>
      <c r="Y27" s="4" t="str">
        <f t="shared" si="10"/>
        <v>非常勤</v>
      </c>
      <c r="Z27" s="44"/>
      <c r="AA27" s="44"/>
      <c r="AB27" s="44"/>
      <c r="AC27" s="44"/>
      <c r="AD27" s="44"/>
    </row>
    <row r="28" spans="1:30" ht="20.25" customHeight="1" x14ac:dyDescent="0.55000000000000004">
      <c r="A28" s="38"/>
      <c r="B28" s="39"/>
      <c r="C28" s="6"/>
      <c r="D28" s="12"/>
      <c r="E28" s="4" t="str">
        <f t="shared" si="0"/>
        <v>非常勤</v>
      </c>
      <c r="F28" s="6"/>
      <c r="G28" s="3" t="str">
        <f t="shared" si="1"/>
        <v>非常勤</v>
      </c>
      <c r="H28" s="12"/>
      <c r="I28" s="4" t="str">
        <f t="shared" si="2"/>
        <v>非常勤</v>
      </c>
      <c r="J28" s="6"/>
      <c r="K28" s="3" t="str">
        <f t="shared" si="3"/>
        <v>非常勤</v>
      </c>
      <c r="L28" s="12"/>
      <c r="M28" s="4" t="str">
        <f t="shared" si="4"/>
        <v>非常勤</v>
      </c>
      <c r="N28" s="6"/>
      <c r="O28" s="3" t="str">
        <f t="shared" si="5"/>
        <v>非常勤</v>
      </c>
      <c r="P28" s="12"/>
      <c r="Q28" s="4" t="str">
        <f t="shared" si="6"/>
        <v>非常勤</v>
      </c>
      <c r="R28" s="6"/>
      <c r="S28" s="3" t="str">
        <f t="shared" si="7"/>
        <v>非常勤</v>
      </c>
      <c r="T28" s="12"/>
      <c r="U28" s="4" t="str">
        <f t="shared" si="8"/>
        <v>非常勤</v>
      </c>
      <c r="V28" s="6"/>
      <c r="W28" s="3" t="str">
        <f t="shared" si="9"/>
        <v>非常勤</v>
      </c>
      <c r="X28" s="12"/>
      <c r="Y28" s="4" t="str">
        <f t="shared" si="10"/>
        <v>非常勤</v>
      </c>
      <c r="Z28" s="44"/>
      <c r="AA28" s="44"/>
      <c r="AB28" s="44"/>
      <c r="AC28" s="44"/>
      <c r="AD28" s="44"/>
    </row>
    <row r="29" spans="1:30" ht="20.25" customHeight="1" x14ac:dyDescent="0.55000000000000004">
      <c r="A29" s="38"/>
      <c r="B29" s="39"/>
      <c r="C29" s="6"/>
      <c r="D29" s="12"/>
      <c r="E29" s="4" t="str">
        <f t="shared" si="0"/>
        <v>非常勤</v>
      </c>
      <c r="F29" s="6"/>
      <c r="G29" s="3" t="str">
        <f t="shared" si="1"/>
        <v>非常勤</v>
      </c>
      <c r="H29" s="12"/>
      <c r="I29" s="4" t="str">
        <f t="shared" si="2"/>
        <v>非常勤</v>
      </c>
      <c r="J29" s="6"/>
      <c r="K29" s="3" t="str">
        <f t="shared" si="3"/>
        <v>非常勤</v>
      </c>
      <c r="L29" s="12"/>
      <c r="M29" s="4" t="str">
        <f t="shared" si="4"/>
        <v>非常勤</v>
      </c>
      <c r="N29" s="6"/>
      <c r="O29" s="3" t="str">
        <f t="shared" si="5"/>
        <v>非常勤</v>
      </c>
      <c r="P29" s="12"/>
      <c r="Q29" s="4" t="str">
        <f t="shared" si="6"/>
        <v>非常勤</v>
      </c>
      <c r="R29" s="6"/>
      <c r="S29" s="3" t="str">
        <f t="shared" si="7"/>
        <v>非常勤</v>
      </c>
      <c r="T29" s="12"/>
      <c r="U29" s="4" t="str">
        <f t="shared" si="8"/>
        <v>非常勤</v>
      </c>
      <c r="V29" s="6"/>
      <c r="W29" s="3" t="str">
        <f t="shared" si="9"/>
        <v>非常勤</v>
      </c>
      <c r="X29" s="12"/>
      <c r="Y29" s="4" t="str">
        <f t="shared" si="10"/>
        <v>非常勤</v>
      </c>
      <c r="Z29" s="44"/>
      <c r="AA29" s="44"/>
      <c r="AB29" s="44"/>
      <c r="AC29" s="44"/>
      <c r="AD29" s="44"/>
    </row>
    <row r="30" spans="1:30" ht="20.25" customHeight="1" x14ac:dyDescent="0.55000000000000004">
      <c r="A30" s="40"/>
      <c r="B30" s="41"/>
      <c r="C30" s="17"/>
      <c r="D30" s="16"/>
      <c r="E30" s="4" t="str">
        <f t="shared" si="0"/>
        <v>非常勤</v>
      </c>
      <c r="F30" s="17"/>
      <c r="G30" s="3" t="str">
        <f t="shared" si="1"/>
        <v>非常勤</v>
      </c>
      <c r="H30" s="16"/>
      <c r="I30" s="4" t="str">
        <f t="shared" si="2"/>
        <v>非常勤</v>
      </c>
      <c r="J30" s="17"/>
      <c r="K30" s="3" t="str">
        <f t="shared" si="3"/>
        <v>非常勤</v>
      </c>
      <c r="L30" s="16"/>
      <c r="M30" s="4" t="str">
        <f t="shared" si="4"/>
        <v>非常勤</v>
      </c>
      <c r="N30" s="17"/>
      <c r="O30" s="3" t="str">
        <f t="shared" si="5"/>
        <v>非常勤</v>
      </c>
      <c r="P30" s="16"/>
      <c r="Q30" s="4" t="str">
        <f t="shared" si="6"/>
        <v>非常勤</v>
      </c>
      <c r="R30" s="17"/>
      <c r="S30" s="3" t="str">
        <f t="shared" si="7"/>
        <v>非常勤</v>
      </c>
      <c r="T30" s="16"/>
      <c r="U30" s="4" t="str">
        <f t="shared" si="8"/>
        <v>非常勤</v>
      </c>
      <c r="V30" s="17"/>
      <c r="W30" s="3" t="str">
        <f t="shared" si="9"/>
        <v>非常勤</v>
      </c>
      <c r="X30" s="16"/>
      <c r="Y30" s="4" t="str">
        <f t="shared" si="10"/>
        <v>非常勤</v>
      </c>
      <c r="Z30" s="44"/>
      <c r="AA30" s="44"/>
      <c r="AB30" s="44"/>
      <c r="AC30" s="44"/>
      <c r="AD30" s="44"/>
    </row>
    <row r="31" spans="1:30" ht="20.25" customHeight="1" x14ac:dyDescent="0.55000000000000004">
      <c r="A31" s="38"/>
      <c r="B31" s="39"/>
      <c r="C31" s="6"/>
      <c r="D31" s="12"/>
      <c r="E31" s="4" t="str">
        <f t="shared" si="0"/>
        <v>非常勤</v>
      </c>
      <c r="F31" s="6"/>
      <c r="G31" s="3" t="str">
        <f t="shared" si="1"/>
        <v>非常勤</v>
      </c>
      <c r="H31" s="12"/>
      <c r="I31" s="4" t="str">
        <f t="shared" si="2"/>
        <v>非常勤</v>
      </c>
      <c r="J31" s="6"/>
      <c r="K31" s="3" t="str">
        <f t="shared" si="3"/>
        <v>非常勤</v>
      </c>
      <c r="L31" s="12"/>
      <c r="M31" s="4" t="str">
        <f t="shared" si="4"/>
        <v>非常勤</v>
      </c>
      <c r="N31" s="6"/>
      <c r="O31" s="3" t="str">
        <f t="shared" si="5"/>
        <v>非常勤</v>
      </c>
      <c r="P31" s="12"/>
      <c r="Q31" s="4" t="str">
        <f t="shared" si="6"/>
        <v>非常勤</v>
      </c>
      <c r="R31" s="6"/>
      <c r="S31" s="3" t="str">
        <f t="shared" si="7"/>
        <v>非常勤</v>
      </c>
      <c r="T31" s="12"/>
      <c r="U31" s="4" t="str">
        <f t="shared" si="8"/>
        <v>非常勤</v>
      </c>
      <c r="V31" s="6"/>
      <c r="W31" s="3" t="str">
        <f t="shared" si="9"/>
        <v>非常勤</v>
      </c>
      <c r="X31" s="12"/>
      <c r="Y31" s="4" t="str">
        <f t="shared" si="10"/>
        <v>非常勤</v>
      </c>
      <c r="Z31" s="44"/>
      <c r="AA31" s="44"/>
      <c r="AB31" s="44"/>
      <c r="AC31" s="44"/>
      <c r="AD31" s="44"/>
    </row>
    <row r="32" spans="1:30" ht="20.25" customHeight="1" x14ac:dyDescent="0.55000000000000004">
      <c r="A32" s="38"/>
      <c r="B32" s="39"/>
      <c r="C32" s="6"/>
      <c r="D32" s="12"/>
      <c r="E32" s="4" t="str">
        <f t="shared" si="0"/>
        <v>非常勤</v>
      </c>
      <c r="F32" s="6"/>
      <c r="G32" s="3" t="str">
        <f t="shared" si="1"/>
        <v>非常勤</v>
      </c>
      <c r="H32" s="12"/>
      <c r="I32" s="4" t="str">
        <f t="shared" si="2"/>
        <v>非常勤</v>
      </c>
      <c r="J32" s="6"/>
      <c r="K32" s="3" t="str">
        <f t="shared" si="3"/>
        <v>非常勤</v>
      </c>
      <c r="L32" s="12"/>
      <c r="M32" s="4" t="str">
        <f t="shared" si="4"/>
        <v>非常勤</v>
      </c>
      <c r="N32" s="6"/>
      <c r="O32" s="3" t="str">
        <f t="shared" si="5"/>
        <v>非常勤</v>
      </c>
      <c r="P32" s="12"/>
      <c r="Q32" s="4" t="str">
        <f t="shared" si="6"/>
        <v>非常勤</v>
      </c>
      <c r="R32" s="6"/>
      <c r="S32" s="3" t="str">
        <f t="shared" si="7"/>
        <v>非常勤</v>
      </c>
      <c r="T32" s="12"/>
      <c r="U32" s="4" t="str">
        <f t="shared" si="8"/>
        <v>非常勤</v>
      </c>
      <c r="V32" s="6"/>
      <c r="W32" s="3" t="str">
        <f t="shared" si="9"/>
        <v>非常勤</v>
      </c>
      <c r="X32" s="12"/>
      <c r="Y32" s="4" t="str">
        <f t="shared" si="10"/>
        <v>非常勤</v>
      </c>
      <c r="Z32" s="44"/>
      <c r="AA32" s="44"/>
      <c r="AB32" s="44"/>
      <c r="AC32" s="44"/>
      <c r="AD32" s="44"/>
    </row>
    <row r="33" spans="1:30" ht="20.25" customHeight="1" x14ac:dyDescent="0.55000000000000004">
      <c r="A33" s="40"/>
      <c r="B33" s="41"/>
      <c r="C33" s="17"/>
      <c r="D33" s="16"/>
      <c r="E33" s="4" t="str">
        <f t="shared" si="0"/>
        <v>非常勤</v>
      </c>
      <c r="F33" s="17"/>
      <c r="G33" s="3" t="str">
        <f t="shared" si="1"/>
        <v>非常勤</v>
      </c>
      <c r="H33" s="16"/>
      <c r="I33" s="4" t="str">
        <f t="shared" si="2"/>
        <v>非常勤</v>
      </c>
      <c r="J33" s="17"/>
      <c r="K33" s="3" t="str">
        <f t="shared" si="3"/>
        <v>非常勤</v>
      </c>
      <c r="L33" s="16"/>
      <c r="M33" s="4" t="str">
        <f t="shared" si="4"/>
        <v>非常勤</v>
      </c>
      <c r="N33" s="17"/>
      <c r="O33" s="3" t="str">
        <f t="shared" si="5"/>
        <v>非常勤</v>
      </c>
      <c r="P33" s="16"/>
      <c r="Q33" s="4" t="str">
        <f t="shared" si="6"/>
        <v>非常勤</v>
      </c>
      <c r="R33" s="17"/>
      <c r="S33" s="3" t="str">
        <f t="shared" si="7"/>
        <v>非常勤</v>
      </c>
      <c r="T33" s="16"/>
      <c r="U33" s="4" t="str">
        <f t="shared" si="8"/>
        <v>非常勤</v>
      </c>
      <c r="V33" s="17"/>
      <c r="W33" s="3" t="str">
        <f t="shared" si="9"/>
        <v>非常勤</v>
      </c>
      <c r="X33" s="16"/>
      <c r="Y33" s="4" t="str">
        <f t="shared" si="10"/>
        <v>非常勤</v>
      </c>
      <c r="Z33" s="44"/>
      <c r="AA33" s="44"/>
      <c r="AB33" s="44"/>
      <c r="AC33" s="44"/>
      <c r="AD33" s="44"/>
    </row>
    <row r="34" spans="1:30" ht="20.25" customHeight="1" x14ac:dyDescent="0.55000000000000004">
      <c r="A34" s="38"/>
      <c r="B34" s="39"/>
      <c r="C34" s="6"/>
      <c r="D34" s="12"/>
      <c r="E34" s="4" t="str">
        <f t="shared" si="0"/>
        <v>非常勤</v>
      </c>
      <c r="F34" s="6"/>
      <c r="G34" s="3" t="str">
        <f t="shared" si="1"/>
        <v>非常勤</v>
      </c>
      <c r="H34" s="12"/>
      <c r="I34" s="4" t="str">
        <f t="shared" si="2"/>
        <v>非常勤</v>
      </c>
      <c r="J34" s="6"/>
      <c r="K34" s="3" t="str">
        <f t="shared" si="3"/>
        <v>非常勤</v>
      </c>
      <c r="L34" s="12"/>
      <c r="M34" s="4" t="str">
        <f t="shared" si="4"/>
        <v>非常勤</v>
      </c>
      <c r="N34" s="6"/>
      <c r="O34" s="3" t="str">
        <f t="shared" si="5"/>
        <v>非常勤</v>
      </c>
      <c r="P34" s="12"/>
      <c r="Q34" s="4" t="str">
        <f t="shared" si="6"/>
        <v>非常勤</v>
      </c>
      <c r="R34" s="6"/>
      <c r="S34" s="3" t="str">
        <f t="shared" si="7"/>
        <v>非常勤</v>
      </c>
      <c r="T34" s="12"/>
      <c r="U34" s="4" t="str">
        <f t="shared" si="8"/>
        <v>非常勤</v>
      </c>
      <c r="V34" s="6"/>
      <c r="W34" s="3" t="str">
        <f t="shared" si="9"/>
        <v>非常勤</v>
      </c>
      <c r="X34" s="12"/>
      <c r="Y34" s="4" t="str">
        <f t="shared" si="10"/>
        <v>非常勤</v>
      </c>
      <c r="Z34" s="44"/>
      <c r="AA34" s="44"/>
      <c r="AB34" s="44"/>
      <c r="AC34" s="44"/>
      <c r="AD34" s="44"/>
    </row>
    <row r="35" spans="1:30" ht="20.25" customHeight="1" x14ac:dyDescent="0.55000000000000004">
      <c r="A35" s="40"/>
      <c r="B35" s="41"/>
      <c r="C35" s="17"/>
      <c r="D35" s="16"/>
      <c r="E35" s="4" t="str">
        <f t="shared" si="0"/>
        <v>非常勤</v>
      </c>
      <c r="F35" s="17"/>
      <c r="G35" s="3" t="str">
        <f t="shared" si="1"/>
        <v>非常勤</v>
      </c>
      <c r="H35" s="16"/>
      <c r="I35" s="4" t="str">
        <f t="shared" si="2"/>
        <v>非常勤</v>
      </c>
      <c r="J35" s="17"/>
      <c r="K35" s="3" t="str">
        <f t="shared" si="3"/>
        <v>非常勤</v>
      </c>
      <c r="L35" s="16"/>
      <c r="M35" s="4" t="str">
        <f t="shared" si="4"/>
        <v>非常勤</v>
      </c>
      <c r="N35" s="17"/>
      <c r="O35" s="3" t="str">
        <f t="shared" si="5"/>
        <v>非常勤</v>
      </c>
      <c r="P35" s="16"/>
      <c r="Q35" s="4" t="str">
        <f t="shared" si="6"/>
        <v>非常勤</v>
      </c>
      <c r="R35" s="17"/>
      <c r="S35" s="3" t="str">
        <f t="shared" si="7"/>
        <v>非常勤</v>
      </c>
      <c r="T35" s="16"/>
      <c r="U35" s="4" t="str">
        <f t="shared" si="8"/>
        <v>非常勤</v>
      </c>
      <c r="V35" s="17"/>
      <c r="W35" s="3" t="str">
        <f t="shared" si="9"/>
        <v>非常勤</v>
      </c>
      <c r="X35" s="16"/>
      <c r="Y35" s="4" t="str">
        <f t="shared" si="10"/>
        <v>非常勤</v>
      </c>
      <c r="Z35" s="44"/>
      <c r="AA35" s="44"/>
      <c r="AB35" s="44"/>
      <c r="AC35" s="44"/>
      <c r="AD35" s="44"/>
    </row>
    <row r="36" spans="1:30" ht="20.25" customHeight="1" x14ac:dyDescent="0.55000000000000004">
      <c r="A36" s="38"/>
      <c r="B36" s="39"/>
      <c r="C36" s="6"/>
      <c r="D36" s="12"/>
      <c r="E36" s="4" t="str">
        <f t="shared" si="0"/>
        <v>非常勤</v>
      </c>
      <c r="F36" s="6"/>
      <c r="G36" s="3" t="str">
        <f t="shared" si="1"/>
        <v>非常勤</v>
      </c>
      <c r="H36" s="12"/>
      <c r="I36" s="4" t="str">
        <f t="shared" si="2"/>
        <v>非常勤</v>
      </c>
      <c r="J36" s="6"/>
      <c r="K36" s="3" t="str">
        <f t="shared" si="3"/>
        <v>非常勤</v>
      </c>
      <c r="L36" s="12"/>
      <c r="M36" s="4" t="str">
        <f t="shared" si="4"/>
        <v>非常勤</v>
      </c>
      <c r="N36" s="6"/>
      <c r="O36" s="3" t="str">
        <f t="shared" si="5"/>
        <v>非常勤</v>
      </c>
      <c r="P36" s="12"/>
      <c r="Q36" s="4" t="str">
        <f t="shared" si="6"/>
        <v>非常勤</v>
      </c>
      <c r="R36" s="6"/>
      <c r="S36" s="3" t="str">
        <f t="shared" si="7"/>
        <v>非常勤</v>
      </c>
      <c r="T36" s="12"/>
      <c r="U36" s="4" t="str">
        <f t="shared" si="8"/>
        <v>非常勤</v>
      </c>
      <c r="V36" s="6"/>
      <c r="W36" s="3" t="str">
        <f t="shared" si="9"/>
        <v>非常勤</v>
      </c>
      <c r="X36" s="12"/>
      <c r="Y36" s="4" t="str">
        <f t="shared" si="10"/>
        <v>非常勤</v>
      </c>
      <c r="Z36" s="44"/>
      <c r="AA36" s="44"/>
      <c r="AB36" s="44"/>
      <c r="AC36" s="44"/>
      <c r="AD36" s="44"/>
    </row>
    <row r="37" spans="1:30" ht="20.25" customHeight="1" x14ac:dyDescent="0.55000000000000004">
      <c r="A37" s="38"/>
      <c r="B37" s="39"/>
      <c r="C37" s="6"/>
      <c r="D37" s="12"/>
      <c r="E37" s="4" t="str">
        <f t="shared" si="0"/>
        <v>非常勤</v>
      </c>
      <c r="F37" s="6"/>
      <c r="G37" s="3" t="str">
        <f t="shared" si="1"/>
        <v>非常勤</v>
      </c>
      <c r="H37" s="12"/>
      <c r="I37" s="4" t="str">
        <f t="shared" si="2"/>
        <v>非常勤</v>
      </c>
      <c r="J37" s="6"/>
      <c r="K37" s="3" t="str">
        <f t="shared" si="3"/>
        <v>非常勤</v>
      </c>
      <c r="L37" s="12"/>
      <c r="M37" s="4" t="str">
        <f t="shared" si="4"/>
        <v>非常勤</v>
      </c>
      <c r="N37" s="6"/>
      <c r="O37" s="3" t="str">
        <f t="shared" si="5"/>
        <v>非常勤</v>
      </c>
      <c r="P37" s="12"/>
      <c r="Q37" s="4" t="str">
        <f t="shared" si="6"/>
        <v>非常勤</v>
      </c>
      <c r="R37" s="6"/>
      <c r="S37" s="3" t="str">
        <f t="shared" si="7"/>
        <v>非常勤</v>
      </c>
      <c r="T37" s="12"/>
      <c r="U37" s="4" t="str">
        <f t="shared" si="8"/>
        <v>非常勤</v>
      </c>
      <c r="V37" s="6"/>
      <c r="W37" s="3" t="str">
        <f t="shared" si="9"/>
        <v>非常勤</v>
      </c>
      <c r="X37" s="12"/>
      <c r="Y37" s="4" t="str">
        <f t="shared" si="10"/>
        <v>非常勤</v>
      </c>
      <c r="Z37" s="44"/>
      <c r="AA37" s="44"/>
      <c r="AB37" s="44"/>
      <c r="AC37" s="44"/>
      <c r="AD37" s="44"/>
    </row>
    <row r="38" spans="1:30" ht="20.25" customHeight="1" x14ac:dyDescent="0.55000000000000004">
      <c r="A38" s="40"/>
      <c r="B38" s="41"/>
      <c r="C38" s="17"/>
      <c r="D38" s="16"/>
      <c r="E38" s="4" t="str">
        <f t="shared" si="0"/>
        <v>非常勤</v>
      </c>
      <c r="F38" s="17"/>
      <c r="G38" s="3" t="str">
        <f t="shared" si="1"/>
        <v>非常勤</v>
      </c>
      <c r="H38" s="16"/>
      <c r="I38" s="4" t="str">
        <f t="shared" si="2"/>
        <v>非常勤</v>
      </c>
      <c r="J38" s="17"/>
      <c r="K38" s="3" t="str">
        <f t="shared" si="3"/>
        <v>非常勤</v>
      </c>
      <c r="L38" s="16"/>
      <c r="M38" s="4" t="str">
        <f t="shared" si="4"/>
        <v>非常勤</v>
      </c>
      <c r="N38" s="17"/>
      <c r="O38" s="3" t="str">
        <f t="shared" si="5"/>
        <v>非常勤</v>
      </c>
      <c r="P38" s="16"/>
      <c r="Q38" s="4" t="str">
        <f t="shared" si="6"/>
        <v>非常勤</v>
      </c>
      <c r="R38" s="17"/>
      <c r="S38" s="3" t="str">
        <f t="shared" si="7"/>
        <v>非常勤</v>
      </c>
      <c r="T38" s="16"/>
      <c r="U38" s="4" t="str">
        <f t="shared" si="8"/>
        <v>非常勤</v>
      </c>
      <c r="V38" s="17"/>
      <c r="W38" s="3" t="str">
        <f t="shared" si="9"/>
        <v>非常勤</v>
      </c>
      <c r="X38" s="16"/>
      <c r="Y38" s="4" t="str">
        <f t="shared" si="10"/>
        <v>非常勤</v>
      </c>
      <c r="Z38" s="44"/>
      <c r="AA38" s="44"/>
      <c r="AB38" s="44"/>
      <c r="AC38" s="44"/>
      <c r="AD38" s="44"/>
    </row>
    <row r="39" spans="1:30" ht="20.25" customHeight="1" x14ac:dyDescent="0.55000000000000004">
      <c r="A39" s="49"/>
      <c r="B39" s="50"/>
      <c r="C39" s="51"/>
      <c r="D39" s="13"/>
      <c r="E39" s="10" t="str">
        <f t="shared" si="0"/>
        <v>非常勤</v>
      </c>
      <c r="F39" s="9"/>
      <c r="G39" s="10" t="str">
        <f t="shared" si="1"/>
        <v>非常勤</v>
      </c>
      <c r="H39" s="13"/>
      <c r="I39" s="10" t="str">
        <f t="shared" si="2"/>
        <v>非常勤</v>
      </c>
      <c r="J39" s="9"/>
      <c r="K39" s="10" t="str">
        <f t="shared" si="3"/>
        <v>非常勤</v>
      </c>
      <c r="L39" s="13"/>
      <c r="M39" s="10" t="str">
        <f t="shared" si="4"/>
        <v>非常勤</v>
      </c>
      <c r="N39" s="9"/>
      <c r="O39" s="10" t="str">
        <f t="shared" si="5"/>
        <v>非常勤</v>
      </c>
      <c r="P39" s="13"/>
      <c r="Q39" s="10" t="str">
        <f t="shared" si="6"/>
        <v>非常勤</v>
      </c>
      <c r="R39" s="9"/>
      <c r="S39" s="10" t="str">
        <f t="shared" si="7"/>
        <v>非常勤</v>
      </c>
      <c r="T39" s="13"/>
      <c r="U39" s="10" t="str">
        <f t="shared" si="8"/>
        <v>非常勤</v>
      </c>
      <c r="V39" s="9"/>
      <c r="W39" s="10" t="str">
        <f t="shared" si="9"/>
        <v>非常勤</v>
      </c>
      <c r="X39" s="13"/>
      <c r="Y39" s="10" t="str">
        <f t="shared" si="10"/>
        <v>非常勤</v>
      </c>
      <c r="Z39" s="45"/>
      <c r="AA39" s="45"/>
      <c r="AB39" s="45"/>
      <c r="AC39" s="45"/>
      <c r="AD39" s="45"/>
    </row>
    <row r="40" spans="1:30" ht="15.75" customHeight="1" x14ac:dyDescent="0.55000000000000004">
      <c r="A40" s="71" t="s">
        <v>107</v>
      </c>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row>
    <row r="41" spans="1:30" ht="16.5" customHeight="1" x14ac:dyDescent="0.55000000000000004">
      <c r="A41" s="73" t="s">
        <v>108</v>
      </c>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row>
    <row r="42" spans="1:30" ht="30.75" customHeight="1" x14ac:dyDescent="0.55000000000000004">
      <c r="A42" s="73" t="s">
        <v>98</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row>
    <row r="43" spans="1:30" ht="16.5" customHeight="1" x14ac:dyDescent="0.55000000000000004">
      <c r="A43" s="73" t="s">
        <v>94</v>
      </c>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row>
    <row r="44" spans="1:30" ht="11.25" customHeight="1" x14ac:dyDescent="0.55000000000000004"/>
    <row r="45" spans="1:30" x14ac:dyDescent="0.55000000000000004">
      <c r="A45" t="s">
        <v>63</v>
      </c>
    </row>
    <row r="46" spans="1:30" x14ac:dyDescent="0.55000000000000004">
      <c r="A46" t="s">
        <v>65</v>
      </c>
    </row>
    <row r="47" spans="1:30" x14ac:dyDescent="0.55000000000000004">
      <c r="A47" s="53" t="s">
        <v>59</v>
      </c>
      <c r="B47" s="54"/>
      <c r="C47" s="55"/>
      <c r="D47" s="14">
        <f>COUNTIFS(E10:E39,"常勤",$Z10:$Z39,"〇")</f>
        <v>3</v>
      </c>
      <c r="E47" s="11" t="s">
        <v>20</v>
      </c>
      <c r="F47" s="14">
        <f>COUNTIFS(G10:G39,"常勤",$Z10:$Z39,"〇")</f>
        <v>3</v>
      </c>
      <c r="G47" s="11" t="s">
        <v>20</v>
      </c>
      <c r="H47" s="14">
        <f>COUNTIFS(I10:I39,"常勤",$Z10:$Z39,"〇")</f>
        <v>3</v>
      </c>
      <c r="I47" s="11" t="s">
        <v>20</v>
      </c>
      <c r="J47" s="14">
        <f>COUNTIFS(K10:K39,"常勤",$Z10:$Z39,"〇")</f>
        <v>3</v>
      </c>
      <c r="K47" s="11" t="s">
        <v>20</v>
      </c>
      <c r="L47" s="14">
        <f>COUNTIFS(M10:M39,"常勤",$Z10:$Z39,"〇")</f>
        <v>3</v>
      </c>
      <c r="M47" s="11" t="s">
        <v>20</v>
      </c>
      <c r="N47" s="14">
        <f>COUNTIFS(O10:O39,"常勤",$Z10:$Z39,"〇")</f>
        <v>3</v>
      </c>
      <c r="O47" s="11" t="s">
        <v>20</v>
      </c>
      <c r="P47" s="14">
        <f>COUNTIFS(Q10:Q39,"常勤",$Z10:$Z39,"〇")</f>
        <v>3</v>
      </c>
      <c r="Q47" s="11" t="s">
        <v>20</v>
      </c>
      <c r="R47" s="14">
        <f>COUNTIFS(S10:S39,"常勤",$Z10:$Z39,"〇")</f>
        <v>3</v>
      </c>
      <c r="S47" s="11" t="s">
        <v>20</v>
      </c>
      <c r="T47" s="14">
        <f>COUNTIFS(U10:U39,"常勤",$Z10:$Z39,"〇")</f>
        <v>2</v>
      </c>
      <c r="U47" s="11" t="s">
        <v>20</v>
      </c>
      <c r="V47" s="14">
        <f>COUNTIFS(W10:W39,"常勤",$Z10:$Z39,"〇")</f>
        <v>3</v>
      </c>
      <c r="W47" s="11" t="s">
        <v>20</v>
      </c>
      <c r="X47" s="14">
        <f>COUNTIFS(Y10:Y39,"常勤",$Z10:$Z39,"〇")</f>
        <v>3</v>
      </c>
      <c r="Y47" s="11" t="s">
        <v>20</v>
      </c>
    </row>
    <row r="48" spans="1:30" ht="18.5" thickBot="1" x14ac:dyDescent="0.6">
      <c r="A48" s="75" t="s">
        <v>60</v>
      </c>
      <c r="B48" s="76"/>
      <c r="C48" s="77"/>
      <c r="D48" s="5">
        <f>ROUNDDOWN((SUMIFS(D10:D39,E10:E39,"非常勤",$Z10:$Z39,"〇"))/D$9,1)</f>
        <v>3.5</v>
      </c>
      <c r="E48" s="4" t="s">
        <v>20</v>
      </c>
      <c r="F48" s="5">
        <f>ROUNDDOWN((SUMIFS(F10:F39,G10:G39,"非常勤",$Z10:$Z39,"〇"))/F$9,1)</f>
        <v>3.6</v>
      </c>
      <c r="G48" s="4" t="s">
        <v>20</v>
      </c>
      <c r="H48" s="5">
        <f>ROUNDDOWN((SUMIFS(H10:H39,I10:I39,"非常勤",$Z10:$Z39,"〇"))/H$9,1)</f>
        <v>3.2</v>
      </c>
      <c r="I48" s="4" t="s">
        <v>20</v>
      </c>
      <c r="J48" s="5">
        <f>ROUNDDOWN((SUMIFS(J10:J39,K10:K39,"非常勤",$Z10:$Z39,"〇"))/J$9,1)</f>
        <v>3.6</v>
      </c>
      <c r="K48" s="4" t="s">
        <v>20</v>
      </c>
      <c r="L48" s="5">
        <f>ROUNDDOWN((SUMIFS(L10:L39,M10:M39,"非常勤",$Z10:$Z39,"〇"))/L$9,1)</f>
        <v>3.2</v>
      </c>
      <c r="M48" s="4" t="s">
        <v>20</v>
      </c>
      <c r="N48" s="5">
        <f>ROUNDDOWN((SUMIFS(N10:N39,O10:O39,"非常勤",$Z10:$Z39,"〇"))/N$9,1)</f>
        <v>3.5</v>
      </c>
      <c r="O48" s="4" t="s">
        <v>20</v>
      </c>
      <c r="P48" s="5">
        <f>ROUNDDOWN((SUMIFS(P10:P39,Q10:Q39,"非常勤",$Z10:$Z39,"〇"))/P$9,1)</f>
        <v>3.3</v>
      </c>
      <c r="Q48" s="4" t="s">
        <v>20</v>
      </c>
      <c r="R48" s="5">
        <f>ROUNDDOWN((SUMIFS(R10:R39,S10:S39,"非常勤",$Z10:$Z39,"〇"))/R$9,1)</f>
        <v>3.4</v>
      </c>
      <c r="S48" s="4" t="s">
        <v>20</v>
      </c>
      <c r="T48" s="5">
        <f>ROUNDDOWN((SUMIFS(T10:T39,U10:U39,"非常勤",$Z10:$Z39,"〇"))/T$9,1)</f>
        <v>4.5999999999999996</v>
      </c>
      <c r="U48" s="4" t="s">
        <v>20</v>
      </c>
      <c r="V48" s="5">
        <f>ROUNDDOWN((SUMIFS(V10:V39,W10:W39,"非常勤",$Z10:$Z39,"〇"))/V$9,1)</f>
        <v>3.9</v>
      </c>
      <c r="W48" s="4" t="s">
        <v>20</v>
      </c>
      <c r="X48" s="5">
        <f>ROUNDDOWN((SUMIFS(X10:X39,Y10:Y39,"非常勤",$Z10:$Z39,"〇"))/X$9,1)</f>
        <v>3.7</v>
      </c>
      <c r="Y48" s="4" t="s">
        <v>20</v>
      </c>
      <c r="Z48" t="s">
        <v>85</v>
      </c>
    </row>
    <row r="49" spans="1:27" ht="18.5" thickBot="1" x14ac:dyDescent="0.6">
      <c r="A49" s="78" t="s">
        <v>61</v>
      </c>
      <c r="B49" s="79"/>
      <c r="C49" s="80"/>
      <c r="D49" s="7">
        <f>SUM(D47:D48)</f>
        <v>6.5</v>
      </c>
      <c r="E49" s="10" t="s">
        <v>20</v>
      </c>
      <c r="F49" s="7">
        <f>SUM(F47:F48)</f>
        <v>6.6</v>
      </c>
      <c r="G49" s="10" t="s">
        <v>20</v>
      </c>
      <c r="H49" s="7">
        <f>SUM(H47:H48)</f>
        <v>6.2</v>
      </c>
      <c r="I49" s="10" t="s">
        <v>20</v>
      </c>
      <c r="J49" s="7">
        <f>SUM(J47:J48)</f>
        <v>6.6</v>
      </c>
      <c r="K49" s="10" t="s">
        <v>20</v>
      </c>
      <c r="L49" s="7">
        <f>SUM(L47:L48)</f>
        <v>6.2</v>
      </c>
      <c r="M49" s="10" t="s">
        <v>20</v>
      </c>
      <c r="N49" s="7">
        <f>SUM(N47:N48)</f>
        <v>6.5</v>
      </c>
      <c r="O49" s="10" t="s">
        <v>20</v>
      </c>
      <c r="P49" s="7">
        <f>SUM(P47:P48)</f>
        <v>6.3</v>
      </c>
      <c r="Q49" s="10" t="s">
        <v>20</v>
      </c>
      <c r="R49" s="7">
        <f>SUM(R47:R48)</f>
        <v>6.4</v>
      </c>
      <c r="S49" s="10" t="s">
        <v>20</v>
      </c>
      <c r="T49" s="7">
        <f>SUM(T47:T48)</f>
        <v>6.6</v>
      </c>
      <c r="U49" s="10" t="s">
        <v>20</v>
      </c>
      <c r="V49" s="7">
        <f>SUM(V47:V48)</f>
        <v>6.9</v>
      </c>
      <c r="W49" s="10" t="s">
        <v>20</v>
      </c>
      <c r="X49" s="7">
        <f>SUM(X47:X48)</f>
        <v>6.7</v>
      </c>
      <c r="Y49" s="8" t="s">
        <v>20</v>
      </c>
      <c r="Z49" s="81">
        <f>ROUNDDOWN(SUM(D49,F49,H49,J49,L49,N49,P49,R49,T49,V49,X49)/COUNTIF(D49:X49,"&gt;0"),1)</f>
        <v>6.5</v>
      </c>
      <c r="AA49" s="82"/>
    </row>
    <row r="50" spans="1:27" ht="10.5" customHeight="1" x14ac:dyDescent="0.55000000000000004"/>
    <row r="51" spans="1:27" x14ac:dyDescent="0.55000000000000004">
      <c r="A51" t="s">
        <v>64</v>
      </c>
    </row>
    <row r="52" spans="1:27" x14ac:dyDescent="0.55000000000000004">
      <c r="A52" s="53" t="s">
        <v>59</v>
      </c>
      <c r="B52" s="54"/>
      <c r="C52" s="55"/>
      <c r="D52" s="14">
        <f>COUNTIFS(E10:E39,"常勤",$AA10:$AA39,"〇")</f>
        <v>2</v>
      </c>
      <c r="E52" s="11" t="s">
        <v>20</v>
      </c>
      <c r="F52" s="14">
        <f>COUNTIFS(G10:G39,"常勤",$AA10:$AA39,"〇")</f>
        <v>2</v>
      </c>
      <c r="G52" s="11" t="s">
        <v>20</v>
      </c>
      <c r="H52" s="14">
        <f>COUNTIFS(I10:I39,"常勤",$AA10:$AA39,"〇")</f>
        <v>2</v>
      </c>
      <c r="I52" s="11" t="s">
        <v>20</v>
      </c>
      <c r="J52" s="14">
        <f>COUNTIFS(K10:K39,"常勤",$AA10:$AA39,"〇")</f>
        <v>2</v>
      </c>
      <c r="K52" s="11" t="s">
        <v>20</v>
      </c>
      <c r="L52" s="14">
        <f>COUNTIFS(M10:M39,"常勤",$AA10:$AA39,"〇")</f>
        <v>2</v>
      </c>
      <c r="M52" s="11" t="s">
        <v>20</v>
      </c>
      <c r="N52" s="14">
        <f>COUNTIFS(O10:O39,"常勤",$AA10:$AA39,"〇")</f>
        <v>2</v>
      </c>
      <c r="O52" s="11" t="s">
        <v>20</v>
      </c>
      <c r="P52" s="14">
        <f>COUNTIFS(Q10:Q39,"常勤",$AA10:$AA39,"〇")</f>
        <v>2</v>
      </c>
      <c r="Q52" s="11" t="s">
        <v>20</v>
      </c>
      <c r="R52" s="14">
        <f>COUNTIFS(S10:S39,"常勤",$AA10:$AA39,"〇")</f>
        <v>2</v>
      </c>
      <c r="S52" s="11" t="s">
        <v>20</v>
      </c>
      <c r="T52" s="14">
        <f>COUNTIFS(U10:U39,"常勤",$AA10:$AA39,"〇")</f>
        <v>1</v>
      </c>
      <c r="U52" s="11" t="s">
        <v>20</v>
      </c>
      <c r="V52" s="14">
        <f>COUNTIFS(W10:W39,"常勤",$AA10:$AA39,"〇")</f>
        <v>2</v>
      </c>
      <c r="W52" s="11" t="s">
        <v>20</v>
      </c>
      <c r="X52" s="14">
        <f>COUNTIFS(Y10:Y39,"常勤",$AA10:$AA39,"〇")</f>
        <v>2</v>
      </c>
      <c r="Y52" s="11" t="s">
        <v>20</v>
      </c>
    </row>
    <row r="53" spans="1:27" ht="18.5" thickBot="1" x14ac:dyDescent="0.6">
      <c r="A53" s="75" t="s">
        <v>60</v>
      </c>
      <c r="B53" s="76"/>
      <c r="C53" s="77"/>
      <c r="D53" s="5">
        <f>ROUNDDOWN((SUMIFS(D10:D39,E10:E39,"非常勤",$AA10:$AA39,"〇"))/D$9,1)</f>
        <v>0.8</v>
      </c>
      <c r="E53" s="4" t="s">
        <v>20</v>
      </c>
      <c r="F53" s="5">
        <f>ROUNDDOWN((SUMIFS(F10:F39,G10:G39,"非常勤",$AA10:$AA39,"〇"))/F$9,1)</f>
        <v>0.7</v>
      </c>
      <c r="G53" s="4" t="s">
        <v>20</v>
      </c>
      <c r="H53" s="5">
        <f>ROUNDDOWN((SUMIFS(H10:H39,I10:I39,"非常勤",$AA10:$AA39,"〇"))/H$9,1)</f>
        <v>0.6</v>
      </c>
      <c r="I53" s="4" t="s">
        <v>20</v>
      </c>
      <c r="J53" s="5">
        <f>ROUNDDOWN((SUMIFS(J10:J39,K10:K39,"非常勤",$AA10:$AA39,"〇"))/J$9,1)</f>
        <v>0.8</v>
      </c>
      <c r="K53" s="4" t="s">
        <v>20</v>
      </c>
      <c r="L53" s="5">
        <f>ROUNDDOWN((SUMIFS(L10:L39,M10:M39,"非常勤",$AA10:$AA39,"〇"))/L$9,1)</f>
        <v>0.6</v>
      </c>
      <c r="M53" s="4" t="s">
        <v>20</v>
      </c>
      <c r="N53" s="5">
        <f>ROUNDDOWN((SUMIFS(N10:N39,O10:O39,"非常勤",$AA10:$AA39,"〇"))/N$9,1)</f>
        <v>0.7</v>
      </c>
      <c r="O53" s="4" t="s">
        <v>20</v>
      </c>
      <c r="P53" s="5">
        <f>ROUNDDOWN((SUMIFS(P10:P39,Q10:Q39,"非常勤",$AA10:$AA39,"〇"))/P$9,1)</f>
        <v>0.8</v>
      </c>
      <c r="Q53" s="4" t="s">
        <v>20</v>
      </c>
      <c r="R53" s="5">
        <f>ROUNDDOWN((SUMIFS(R10:R39,S10:S39,"非常勤",$AA10:$AA39,"〇"))/R$9,1)</f>
        <v>0.8</v>
      </c>
      <c r="S53" s="4" t="s">
        <v>20</v>
      </c>
      <c r="T53" s="5">
        <f>ROUNDDOWN((SUMIFS(T10:T39,U10:U39,"非常勤",$AA10:$AA39,"〇"))/T$9,1)</f>
        <v>1.8</v>
      </c>
      <c r="U53" s="4" t="s">
        <v>20</v>
      </c>
      <c r="V53" s="5">
        <f>ROUNDDOWN((SUMIFS(V10:V39,W10:W39,"非常勤",$AA10:$AA39,"〇"))/V$9,1)</f>
        <v>0.9</v>
      </c>
      <c r="W53" s="4" t="s">
        <v>20</v>
      </c>
      <c r="X53" s="5">
        <f>ROUNDDOWN((SUMIFS(X10:X39,Y10:Y39,"非常勤",$AA10:$AA39,"〇"))/X$9,1)</f>
        <v>0.8</v>
      </c>
      <c r="Y53" s="4" t="s">
        <v>20</v>
      </c>
      <c r="Z53" t="s">
        <v>86</v>
      </c>
    </row>
    <row r="54" spans="1:27" ht="18.5" thickBot="1" x14ac:dyDescent="0.6">
      <c r="A54" s="78" t="s">
        <v>61</v>
      </c>
      <c r="B54" s="79"/>
      <c r="C54" s="80"/>
      <c r="D54" s="7">
        <f>SUM(D52:D53)</f>
        <v>2.8</v>
      </c>
      <c r="E54" s="10" t="s">
        <v>20</v>
      </c>
      <c r="F54" s="7">
        <f>SUM(F52:F53)</f>
        <v>2.7</v>
      </c>
      <c r="G54" s="10" t="s">
        <v>20</v>
      </c>
      <c r="H54" s="7">
        <f>SUM(H52:H53)</f>
        <v>2.6</v>
      </c>
      <c r="I54" s="10" t="s">
        <v>20</v>
      </c>
      <c r="J54" s="7">
        <f>SUM(J52:J53)</f>
        <v>2.8</v>
      </c>
      <c r="K54" s="10" t="s">
        <v>20</v>
      </c>
      <c r="L54" s="7">
        <f>SUM(L52:L53)</f>
        <v>2.6</v>
      </c>
      <c r="M54" s="10" t="s">
        <v>20</v>
      </c>
      <c r="N54" s="7">
        <f>SUM(N52:N53)</f>
        <v>2.7</v>
      </c>
      <c r="O54" s="10" t="s">
        <v>20</v>
      </c>
      <c r="P54" s="7">
        <f>SUM(P52:P53)</f>
        <v>2.8</v>
      </c>
      <c r="Q54" s="10" t="s">
        <v>20</v>
      </c>
      <c r="R54" s="7">
        <f>SUM(R52:R53)</f>
        <v>2.8</v>
      </c>
      <c r="S54" s="10" t="s">
        <v>20</v>
      </c>
      <c r="T54" s="7">
        <f>SUM(T52:T53)</f>
        <v>2.8</v>
      </c>
      <c r="U54" s="10" t="s">
        <v>20</v>
      </c>
      <c r="V54" s="7">
        <f>SUM(V52:V53)</f>
        <v>2.9</v>
      </c>
      <c r="W54" s="10" t="s">
        <v>20</v>
      </c>
      <c r="X54" s="7">
        <f>SUM(X52:X53)</f>
        <v>2.8</v>
      </c>
      <c r="Y54" s="8" t="s">
        <v>20</v>
      </c>
      <c r="Z54" s="81">
        <f>ROUNDDOWN(SUM(D54,F54,H54,J54,L54,N54,P54,R54,T54,V54,X54)/COUNTIF(D54:X54,"&gt;0"),1)</f>
        <v>2.7</v>
      </c>
      <c r="AA54" s="82"/>
    </row>
    <row r="55" spans="1:27" ht="10.5" customHeight="1" x14ac:dyDescent="0.55000000000000004"/>
    <row r="56" spans="1:27" x14ac:dyDescent="0.55000000000000004">
      <c r="A56" t="s">
        <v>66</v>
      </c>
    </row>
    <row r="57" spans="1:27" x14ac:dyDescent="0.55000000000000004">
      <c r="A57" s="53" t="s">
        <v>59</v>
      </c>
      <c r="B57" s="54"/>
      <c r="C57" s="55"/>
      <c r="D57" s="14">
        <f>COUNTIFS(E10:E39,"常勤",$AB10:$AB39,"〇")</f>
        <v>0</v>
      </c>
      <c r="E57" s="11" t="s">
        <v>20</v>
      </c>
      <c r="F57" s="14">
        <f>COUNTIFS(G10:G39,"常勤",$AB10:$AB39,"〇")</f>
        <v>0</v>
      </c>
      <c r="G57" s="11" t="s">
        <v>20</v>
      </c>
      <c r="H57" s="14">
        <f>COUNTIFS(I10:I39,"常勤",$AB10:$AB39,"〇")</f>
        <v>0</v>
      </c>
      <c r="I57" s="11" t="s">
        <v>20</v>
      </c>
      <c r="J57" s="14">
        <f>COUNTIFS(K10:K39,"常勤",$AB10:$AB39,"〇")</f>
        <v>0</v>
      </c>
      <c r="K57" s="11" t="s">
        <v>20</v>
      </c>
      <c r="L57" s="14">
        <f>COUNTIFS(M10:M39,"常勤",$AB10:$AB39,"〇")</f>
        <v>0</v>
      </c>
      <c r="M57" s="11" t="s">
        <v>20</v>
      </c>
      <c r="N57" s="14">
        <f>COUNTIFS(O10:O39,"常勤",$AB10:$AB39,"〇")</f>
        <v>0</v>
      </c>
      <c r="O57" s="11" t="s">
        <v>20</v>
      </c>
      <c r="P57" s="14">
        <f>COUNTIFS(Q10:Q39,"常勤",$AB10:$AB39,"〇")</f>
        <v>0</v>
      </c>
      <c r="Q57" s="11" t="s">
        <v>20</v>
      </c>
      <c r="R57" s="14">
        <f>COUNTIFS(S10:S39,"常勤",$AB10:$AB39,"〇")</f>
        <v>0</v>
      </c>
      <c r="S57" s="11" t="s">
        <v>20</v>
      </c>
      <c r="T57" s="14">
        <f>COUNTIFS(U10:U39,"常勤",$AB10:$AB39,"〇")</f>
        <v>0</v>
      </c>
      <c r="U57" s="11" t="s">
        <v>20</v>
      </c>
      <c r="V57" s="14">
        <f>COUNTIFS(W10:W39,"常勤",$AB10:$AB39,"〇")</f>
        <v>0</v>
      </c>
      <c r="W57" s="11" t="s">
        <v>20</v>
      </c>
      <c r="X57" s="14">
        <f>COUNTIFS(Y10:Y39,"常勤",$AB10:$AB39,"〇")</f>
        <v>0</v>
      </c>
      <c r="Y57" s="11" t="s">
        <v>20</v>
      </c>
    </row>
    <row r="58" spans="1:27" ht="18.5" thickBot="1" x14ac:dyDescent="0.6">
      <c r="A58" s="75" t="s">
        <v>60</v>
      </c>
      <c r="B58" s="76"/>
      <c r="C58" s="77"/>
      <c r="D58" s="5">
        <f>ROUNDDOWN((SUMIFS(D10:D39,E10:E39,"非常勤",$AB10:$AB39,"〇"))/D$9,1)</f>
        <v>0</v>
      </c>
      <c r="E58" s="4" t="s">
        <v>20</v>
      </c>
      <c r="F58" s="5">
        <f>ROUNDDOWN((SUMIFS(F10:F39,G10:G39,"非常勤",$AB10:$AB39,"〇"))/F$9,1)</f>
        <v>0</v>
      </c>
      <c r="G58" s="4" t="s">
        <v>20</v>
      </c>
      <c r="H58" s="5">
        <f>ROUNDDOWN((SUMIFS(H10:H39,I10:I39,"非常勤",$AB10:$AB39,"〇"))/H$9,1)</f>
        <v>0</v>
      </c>
      <c r="I58" s="4" t="s">
        <v>20</v>
      </c>
      <c r="J58" s="5">
        <f>ROUNDDOWN((SUMIFS(J10:J39,K10:K39,"非常勤",$AB10:$AB39,"〇"))/J$9,1)</f>
        <v>0</v>
      </c>
      <c r="K58" s="4" t="s">
        <v>20</v>
      </c>
      <c r="L58" s="5">
        <f>ROUNDDOWN((SUMIFS(L10:L39,M10:M39,"非常勤",$AB10:$AB39,"〇"))/L$9,1)</f>
        <v>0</v>
      </c>
      <c r="M58" s="4" t="s">
        <v>20</v>
      </c>
      <c r="N58" s="5">
        <f>ROUNDDOWN((SUMIFS(N10:N39,O10:O39,"非常勤",$AB10:$AB39,"〇"))/N$9,1)</f>
        <v>0</v>
      </c>
      <c r="O58" s="4" t="s">
        <v>20</v>
      </c>
      <c r="P58" s="5">
        <f>ROUNDDOWN((SUMIFS(P10:P39,Q10:Q39,"非常勤",$AB10:$AB39,"〇"))/P$9,1)</f>
        <v>0</v>
      </c>
      <c r="Q58" s="4" t="s">
        <v>20</v>
      </c>
      <c r="R58" s="5">
        <f>ROUNDDOWN((SUMIFS(R10:R39,S10:S39,"非常勤",$AB10:$AB39,"〇"))/R$9,1)</f>
        <v>0</v>
      </c>
      <c r="S58" s="4" t="s">
        <v>20</v>
      </c>
      <c r="T58" s="5">
        <f>ROUNDDOWN((SUMIFS(T10:T39,U10:U39,"非常勤",$AB10:$AB39,"〇"))/T$9,1)</f>
        <v>0</v>
      </c>
      <c r="U58" s="4" t="s">
        <v>20</v>
      </c>
      <c r="V58" s="5">
        <f>ROUNDDOWN((SUMIFS(V10:V39,W10:W39,"非常勤",$AB10:$AB39,"〇"))/V$9,1)</f>
        <v>0</v>
      </c>
      <c r="W58" s="4" t="s">
        <v>20</v>
      </c>
      <c r="X58" s="5">
        <f>ROUNDDOWN((SUMIFS(X10:X39,Y10:Y39,"非常勤",$AB10:$AB39,"〇"))/X$9,1)</f>
        <v>0</v>
      </c>
      <c r="Y58" s="4" t="s">
        <v>20</v>
      </c>
      <c r="Z58" t="s">
        <v>87</v>
      </c>
    </row>
    <row r="59" spans="1:27" ht="18.5" thickBot="1" x14ac:dyDescent="0.6">
      <c r="A59" s="78" t="s">
        <v>61</v>
      </c>
      <c r="B59" s="79"/>
      <c r="C59" s="80"/>
      <c r="D59" s="7">
        <f>SUM(D57:D58)</f>
        <v>0</v>
      </c>
      <c r="E59" s="10" t="s">
        <v>20</v>
      </c>
      <c r="F59" s="7">
        <f>SUM(F57:F58)</f>
        <v>0</v>
      </c>
      <c r="G59" s="10" t="s">
        <v>20</v>
      </c>
      <c r="H59" s="7">
        <f>SUM(H57:H58)</f>
        <v>0</v>
      </c>
      <c r="I59" s="10" t="s">
        <v>20</v>
      </c>
      <c r="J59" s="7">
        <f>SUM(J57:J58)</f>
        <v>0</v>
      </c>
      <c r="K59" s="10" t="s">
        <v>20</v>
      </c>
      <c r="L59" s="7">
        <f>SUM(L57:L58)</f>
        <v>0</v>
      </c>
      <c r="M59" s="10" t="s">
        <v>20</v>
      </c>
      <c r="N59" s="7">
        <f>SUM(N57:N58)</f>
        <v>0</v>
      </c>
      <c r="O59" s="10" t="s">
        <v>20</v>
      </c>
      <c r="P59" s="7">
        <f>SUM(P57:P58)</f>
        <v>0</v>
      </c>
      <c r="Q59" s="10" t="s">
        <v>20</v>
      </c>
      <c r="R59" s="7">
        <f>SUM(R57:R58)</f>
        <v>0</v>
      </c>
      <c r="S59" s="10" t="s">
        <v>20</v>
      </c>
      <c r="T59" s="7">
        <f>SUM(T57:T58)</f>
        <v>0</v>
      </c>
      <c r="U59" s="10" t="s">
        <v>20</v>
      </c>
      <c r="V59" s="7">
        <f>SUM(V57:V58)</f>
        <v>0</v>
      </c>
      <c r="W59" s="10" t="s">
        <v>20</v>
      </c>
      <c r="X59" s="7">
        <f>SUM(X57:X58)</f>
        <v>0</v>
      </c>
      <c r="Y59" s="8" t="s">
        <v>20</v>
      </c>
      <c r="Z59" s="81" t="e">
        <f>ROUNDDOWN(SUM(D59,F59,H59,J59,L59,N59,P59,R59,T59,V59,X59)/COUNTIF(D59:X59,"&gt;0"),1)</f>
        <v>#DIV/0!</v>
      </c>
      <c r="AA59" s="82"/>
    </row>
    <row r="60" spans="1:27" ht="10.5" customHeight="1" x14ac:dyDescent="0.55000000000000004"/>
    <row r="61" spans="1:27" x14ac:dyDescent="0.55000000000000004">
      <c r="A61" t="s">
        <v>67</v>
      </c>
    </row>
    <row r="62" spans="1:27" x14ac:dyDescent="0.55000000000000004">
      <c r="A62" s="53" t="s">
        <v>59</v>
      </c>
      <c r="B62" s="54"/>
      <c r="C62" s="55"/>
      <c r="D62" s="14">
        <f>COUNTIFS(E10:E39,"常勤",$AC10:$AC39,"〇")</f>
        <v>0</v>
      </c>
      <c r="E62" s="11" t="s">
        <v>20</v>
      </c>
      <c r="F62" s="14">
        <f>COUNTIFS(G10:G39,"常勤",$AC10:$AC39,"〇")</f>
        <v>0</v>
      </c>
      <c r="G62" s="11" t="s">
        <v>20</v>
      </c>
      <c r="H62" s="14">
        <f>COUNTIFS(I10:I39,"常勤",$AC10:$AC39,"〇")</f>
        <v>0</v>
      </c>
      <c r="I62" s="11" t="s">
        <v>20</v>
      </c>
      <c r="J62" s="14">
        <f>COUNTIFS(K10:K39,"常勤",$AC10:$AC39,"〇")</f>
        <v>0</v>
      </c>
      <c r="K62" s="11" t="s">
        <v>20</v>
      </c>
      <c r="L62" s="14">
        <f>COUNTIFS(M10:M39,"常勤",$AC10:$AC39,"〇")</f>
        <v>0</v>
      </c>
      <c r="M62" s="11" t="s">
        <v>20</v>
      </c>
      <c r="N62" s="14">
        <f>COUNTIFS(O10:O39,"常勤",$AC10:$AC39,"〇")</f>
        <v>0</v>
      </c>
      <c r="O62" s="11" t="s">
        <v>20</v>
      </c>
      <c r="P62" s="14">
        <f>COUNTIFS(Q10:Q39,"常勤",$AC10:$AC39,"〇")</f>
        <v>0</v>
      </c>
      <c r="Q62" s="11" t="s">
        <v>20</v>
      </c>
      <c r="R62" s="14">
        <f>COUNTIFS(S10:S39,"常勤",$AC10:$AC39,"〇")</f>
        <v>0</v>
      </c>
      <c r="S62" s="11" t="s">
        <v>20</v>
      </c>
      <c r="T62" s="14">
        <f>COUNTIFS(U10:U39,"常勤",$AC10:$AC39,"〇")</f>
        <v>0</v>
      </c>
      <c r="U62" s="11" t="s">
        <v>20</v>
      </c>
      <c r="V62" s="14">
        <f>COUNTIFS(W10:W39,"常勤",$AC10:$AC39,"〇")</f>
        <v>0</v>
      </c>
      <c r="W62" s="11" t="s">
        <v>20</v>
      </c>
      <c r="X62" s="14">
        <f>COUNTIFS(Y10:Y39,"常勤",$AC10:$AC39,"〇")</f>
        <v>0</v>
      </c>
      <c r="Y62" s="11" t="s">
        <v>20</v>
      </c>
    </row>
    <row r="63" spans="1:27" ht="18.5" thickBot="1" x14ac:dyDescent="0.6">
      <c r="A63" s="75" t="s">
        <v>60</v>
      </c>
      <c r="B63" s="76"/>
      <c r="C63" s="77"/>
      <c r="D63" s="5">
        <f>ROUNDDOWN((SUMIFS(D10:D39,E10:E39,"非常勤",$AC10:$AC39,"〇"))/D$9,1)</f>
        <v>0</v>
      </c>
      <c r="E63" s="4" t="s">
        <v>20</v>
      </c>
      <c r="F63" s="5">
        <f>ROUNDDOWN((SUMIFS(F10:F39,G10:G39,"非常勤",$AC10:$AC39,"〇"))/F$9,1)</f>
        <v>0</v>
      </c>
      <c r="G63" s="4" t="s">
        <v>20</v>
      </c>
      <c r="H63" s="5">
        <f>ROUNDDOWN((SUMIFS(H10:H39,I10:I39,"非常勤",$AC10:$AC39,"〇"))/H$9,1)</f>
        <v>0</v>
      </c>
      <c r="I63" s="4" t="s">
        <v>20</v>
      </c>
      <c r="J63" s="5">
        <f>ROUNDDOWN((SUMIFS(J10:J39,K10:K39,"非常勤",$AC10:$AC39,"〇"))/J$9,1)</f>
        <v>0</v>
      </c>
      <c r="K63" s="4" t="s">
        <v>20</v>
      </c>
      <c r="L63" s="5">
        <f>ROUNDDOWN((SUMIFS(L10:L39,M10:M39,"非常勤",$AC10:$AC39,"〇"))/L$9,1)</f>
        <v>0</v>
      </c>
      <c r="M63" s="4" t="s">
        <v>20</v>
      </c>
      <c r="N63" s="5">
        <f>ROUNDDOWN((SUMIFS(N10:N39,O10:O39,"非常勤",$AC10:$AC39,"〇"))/N$9,1)</f>
        <v>0</v>
      </c>
      <c r="O63" s="4" t="s">
        <v>20</v>
      </c>
      <c r="P63" s="5">
        <f>ROUNDDOWN((SUMIFS(P10:P39,Q10:Q39,"非常勤",$AC10:$AC39,"〇"))/P$9,1)</f>
        <v>0</v>
      </c>
      <c r="Q63" s="4" t="s">
        <v>20</v>
      </c>
      <c r="R63" s="5">
        <f>ROUNDDOWN((SUMIFS(R10:R39,S10:S39,"非常勤",$AC10:$AC39,"〇"))/R$9,1)</f>
        <v>0</v>
      </c>
      <c r="S63" s="4" t="s">
        <v>20</v>
      </c>
      <c r="T63" s="5">
        <f>ROUNDDOWN((SUMIFS(T10:T39,U10:U39,"非常勤",$AC10:$AC39,"〇"))/T$9,1)</f>
        <v>0</v>
      </c>
      <c r="U63" s="4" t="s">
        <v>20</v>
      </c>
      <c r="V63" s="5">
        <f>ROUNDDOWN((SUMIFS(V10:V39,W10:W39,"非常勤",$AC10:$AC39,"〇"))/V$9,1)</f>
        <v>0</v>
      </c>
      <c r="W63" s="4" t="s">
        <v>20</v>
      </c>
      <c r="X63" s="5">
        <f>ROUNDDOWN((SUMIFS(X10:X39,Y10:Y39,"非常勤",$AC10:$AC39,"〇"))/X$9,1)</f>
        <v>0</v>
      </c>
      <c r="Y63" s="4" t="s">
        <v>20</v>
      </c>
      <c r="Z63" t="s">
        <v>88</v>
      </c>
    </row>
    <row r="64" spans="1:27" ht="18.5" thickBot="1" x14ac:dyDescent="0.6">
      <c r="A64" s="78" t="s">
        <v>61</v>
      </c>
      <c r="B64" s="79"/>
      <c r="C64" s="80"/>
      <c r="D64" s="7">
        <f>SUM(D62:D63)</f>
        <v>0</v>
      </c>
      <c r="E64" s="10" t="s">
        <v>20</v>
      </c>
      <c r="F64" s="7">
        <f>SUM(F62:F63)</f>
        <v>0</v>
      </c>
      <c r="G64" s="10" t="s">
        <v>20</v>
      </c>
      <c r="H64" s="7">
        <f>SUM(H62:H63)</f>
        <v>0</v>
      </c>
      <c r="I64" s="10" t="s">
        <v>20</v>
      </c>
      <c r="J64" s="7">
        <f>SUM(J62:J63)</f>
        <v>0</v>
      </c>
      <c r="K64" s="10" t="s">
        <v>20</v>
      </c>
      <c r="L64" s="7">
        <f>SUM(L62:L63)</f>
        <v>0</v>
      </c>
      <c r="M64" s="10" t="s">
        <v>20</v>
      </c>
      <c r="N64" s="7">
        <f>SUM(N62:N63)</f>
        <v>0</v>
      </c>
      <c r="O64" s="10" t="s">
        <v>20</v>
      </c>
      <c r="P64" s="7">
        <f>SUM(P62:P63)</f>
        <v>0</v>
      </c>
      <c r="Q64" s="10" t="s">
        <v>20</v>
      </c>
      <c r="R64" s="7">
        <f>SUM(R62:R63)</f>
        <v>0</v>
      </c>
      <c r="S64" s="10" t="s">
        <v>20</v>
      </c>
      <c r="T64" s="7">
        <f>SUM(T62:T63)</f>
        <v>0</v>
      </c>
      <c r="U64" s="10" t="s">
        <v>20</v>
      </c>
      <c r="V64" s="7">
        <f>SUM(V62:V63)</f>
        <v>0</v>
      </c>
      <c r="W64" s="10" t="s">
        <v>20</v>
      </c>
      <c r="X64" s="7">
        <f>SUM(X62:X63)</f>
        <v>0</v>
      </c>
      <c r="Y64" s="8" t="s">
        <v>20</v>
      </c>
      <c r="Z64" s="81" t="e">
        <f>ROUNDDOWN(SUM(D64,F64,H64,J64,L64,N64,P64,R64,T64,V64,X64)/COUNTIF(D64:X64,"&gt;0"),1)</f>
        <v>#DIV/0!</v>
      </c>
      <c r="AA64" s="82"/>
    </row>
    <row r="65" spans="1:27" ht="10.5" customHeight="1" x14ac:dyDescent="0.55000000000000004"/>
    <row r="66" spans="1:27" x14ac:dyDescent="0.55000000000000004">
      <c r="A66" t="s">
        <v>68</v>
      </c>
    </row>
    <row r="67" spans="1:27" x14ac:dyDescent="0.55000000000000004">
      <c r="A67" s="53" t="s">
        <v>59</v>
      </c>
      <c r="B67" s="54"/>
      <c r="C67" s="55"/>
      <c r="D67" s="14">
        <f>COUNTIFS(E10:E39,"常勤",$AD10:$AD39,"〇")</f>
        <v>0</v>
      </c>
      <c r="E67" s="11" t="s">
        <v>20</v>
      </c>
      <c r="F67" s="14">
        <f>COUNTIFS(G10:G39,"常勤",$AD10:$AD39,"〇")</f>
        <v>0</v>
      </c>
      <c r="G67" s="11" t="s">
        <v>20</v>
      </c>
      <c r="H67" s="14">
        <f>COUNTIFS(I10:I39,"常勤",$AD10:$AD39,"〇")</f>
        <v>0</v>
      </c>
      <c r="I67" s="11" t="s">
        <v>20</v>
      </c>
      <c r="J67" s="14">
        <f>COUNTIFS(K10:K39,"常勤",$AD10:$AD39,"〇")</f>
        <v>0</v>
      </c>
      <c r="K67" s="11" t="s">
        <v>20</v>
      </c>
      <c r="L67" s="14">
        <f>COUNTIFS(M10:M39,"常勤",$AD10:$AD39,"〇")</f>
        <v>0</v>
      </c>
      <c r="M67" s="11" t="s">
        <v>20</v>
      </c>
      <c r="N67" s="14">
        <f>COUNTIFS(O10:O39,"常勤",$AD10:$AD39,"〇")</f>
        <v>0</v>
      </c>
      <c r="O67" s="11" t="s">
        <v>20</v>
      </c>
      <c r="P67" s="14">
        <f>COUNTIFS(Q10:Q39,"常勤",$AD10:$AD39,"〇")</f>
        <v>0</v>
      </c>
      <c r="Q67" s="11" t="s">
        <v>20</v>
      </c>
      <c r="R67" s="14">
        <f>COUNTIFS(S10:S39,"常勤",$AD10:$AD39,"〇")</f>
        <v>0</v>
      </c>
      <c r="S67" s="11" t="s">
        <v>20</v>
      </c>
      <c r="T67" s="14">
        <f>COUNTIFS(U10:U39,"常勤",$AD10:$AD39,"〇")</f>
        <v>0</v>
      </c>
      <c r="U67" s="11" t="s">
        <v>20</v>
      </c>
      <c r="V67" s="14">
        <f>COUNTIFS(W10:W39,"常勤",$AD10:$AD39,"〇")</f>
        <v>0</v>
      </c>
      <c r="W67" s="11" t="s">
        <v>20</v>
      </c>
      <c r="X67" s="14">
        <f>COUNTIFS(Y10:Y39,"常勤",$AD10:$AD39,"〇")</f>
        <v>0</v>
      </c>
      <c r="Y67" s="11" t="s">
        <v>20</v>
      </c>
    </row>
    <row r="68" spans="1:27" ht="18.5" thickBot="1" x14ac:dyDescent="0.6">
      <c r="A68" s="75" t="s">
        <v>60</v>
      </c>
      <c r="B68" s="76"/>
      <c r="C68" s="77"/>
      <c r="D68" s="5">
        <f>ROUNDDOWN((SUMIFS(D10:D39,E10:E39,"非常勤",$AD10:$AD39,"〇"))/D$9,1)</f>
        <v>0</v>
      </c>
      <c r="E68" s="4" t="s">
        <v>20</v>
      </c>
      <c r="F68" s="5">
        <f>ROUNDDOWN((SUMIFS(F10:F39,G10:G39,"非常勤",$AD10:$AD39,"〇"))/F$9,1)</f>
        <v>0</v>
      </c>
      <c r="G68" s="4" t="s">
        <v>20</v>
      </c>
      <c r="H68" s="5">
        <f>ROUNDDOWN((SUMIFS(H10:H39,I10:I39,"非常勤",$AD10:$AD39,"〇"))/H$9,1)</f>
        <v>0</v>
      </c>
      <c r="I68" s="4" t="s">
        <v>20</v>
      </c>
      <c r="J68" s="5">
        <f>ROUNDDOWN((SUMIFS(J10:J39,K10:K39,"非常勤",$AD10:$AD39,"〇"))/J$9,1)</f>
        <v>0</v>
      </c>
      <c r="K68" s="4" t="s">
        <v>20</v>
      </c>
      <c r="L68" s="5">
        <f>ROUNDDOWN((SUMIFS(L10:L39,M10:M39,"非常勤",$AD10:$AD39,"〇"))/L$9,1)</f>
        <v>0</v>
      </c>
      <c r="M68" s="4" t="s">
        <v>20</v>
      </c>
      <c r="N68" s="5">
        <f>ROUNDDOWN((SUMIFS(N10:N39,O10:O39,"非常勤",$AD10:$AD39,"〇"))/N$9,1)</f>
        <v>0</v>
      </c>
      <c r="O68" s="4" t="s">
        <v>20</v>
      </c>
      <c r="P68" s="5">
        <f>ROUNDDOWN((SUMIFS(P10:P39,Q10:Q39,"非常勤",$AD10:$AD39,"〇"))/P$9,1)</f>
        <v>0</v>
      </c>
      <c r="Q68" s="4" t="s">
        <v>20</v>
      </c>
      <c r="R68" s="5">
        <f>ROUNDDOWN((SUMIFS(R10:R39,S10:S39,"非常勤",$AD10:$AD39,"〇"))/R$9,1)</f>
        <v>0</v>
      </c>
      <c r="S68" s="4" t="s">
        <v>20</v>
      </c>
      <c r="T68" s="5">
        <f>ROUNDDOWN((SUMIFS(T10:T39,U10:U39,"非常勤",$AD10:$AD39,"〇"))/T$9,1)</f>
        <v>0</v>
      </c>
      <c r="U68" s="4" t="s">
        <v>20</v>
      </c>
      <c r="V68" s="5">
        <f>ROUNDDOWN((SUMIFS(V10:V39,W10:W39,"非常勤",$AD10:$AD39,"〇"))/V$9,1)</f>
        <v>0</v>
      </c>
      <c r="W68" s="4" t="s">
        <v>20</v>
      </c>
      <c r="X68" s="5">
        <f>ROUNDDOWN((SUMIFS(X10:X39,Y10:Y39,"非常勤",$AD10:$AD39,"〇"))/X$9,1)</f>
        <v>0</v>
      </c>
      <c r="Y68" s="4" t="s">
        <v>20</v>
      </c>
      <c r="Z68" t="s">
        <v>89</v>
      </c>
    </row>
    <row r="69" spans="1:27" ht="18.5" thickBot="1" x14ac:dyDescent="0.6">
      <c r="A69" s="78" t="s">
        <v>61</v>
      </c>
      <c r="B69" s="79"/>
      <c r="C69" s="80"/>
      <c r="D69" s="7">
        <f>SUM(D67:D68)</f>
        <v>0</v>
      </c>
      <c r="E69" s="10" t="s">
        <v>20</v>
      </c>
      <c r="F69" s="7">
        <f>SUM(F67:F68)</f>
        <v>0</v>
      </c>
      <c r="G69" s="10" t="s">
        <v>20</v>
      </c>
      <c r="H69" s="7">
        <f>SUM(H67:H68)</f>
        <v>0</v>
      </c>
      <c r="I69" s="10" t="s">
        <v>20</v>
      </c>
      <c r="J69" s="7">
        <f>SUM(J67:J68)</f>
        <v>0</v>
      </c>
      <c r="K69" s="10" t="s">
        <v>20</v>
      </c>
      <c r="L69" s="7">
        <f>SUM(L67:L68)</f>
        <v>0</v>
      </c>
      <c r="M69" s="10" t="s">
        <v>20</v>
      </c>
      <c r="N69" s="7">
        <f>SUM(N67:N68)</f>
        <v>0</v>
      </c>
      <c r="O69" s="10" t="s">
        <v>20</v>
      </c>
      <c r="P69" s="7">
        <f>SUM(P67:P68)</f>
        <v>0</v>
      </c>
      <c r="Q69" s="10" t="s">
        <v>20</v>
      </c>
      <c r="R69" s="7">
        <f>SUM(R67:R68)</f>
        <v>0</v>
      </c>
      <c r="S69" s="10" t="s">
        <v>20</v>
      </c>
      <c r="T69" s="7">
        <f>SUM(T67:T68)</f>
        <v>0</v>
      </c>
      <c r="U69" s="10" t="s">
        <v>20</v>
      </c>
      <c r="V69" s="7">
        <f>SUM(V67:V68)</f>
        <v>0</v>
      </c>
      <c r="W69" s="10" t="s">
        <v>20</v>
      </c>
      <c r="X69" s="7">
        <f>SUM(X67:X68)</f>
        <v>0</v>
      </c>
      <c r="Y69" s="8" t="s">
        <v>20</v>
      </c>
      <c r="Z69" s="81" t="e">
        <f>ROUNDDOWN(SUM(D69,F69,H69,J69,L69,N69,P69,R69,T69,V69,X69)/COUNTIF(D69:X69,"&gt;0"),1)</f>
        <v>#DIV/0!</v>
      </c>
      <c r="AA69" s="82"/>
    </row>
    <row r="70" spans="1:27" x14ac:dyDescent="0.55000000000000004">
      <c r="A70" s="15"/>
      <c r="B70" s="15"/>
      <c r="C70" s="15"/>
    </row>
    <row r="71" spans="1:27" x14ac:dyDescent="0.55000000000000004">
      <c r="A71" t="s">
        <v>96</v>
      </c>
    </row>
    <row r="72" spans="1:27" ht="18.5" thickBot="1" x14ac:dyDescent="0.6">
      <c r="A72" t="s">
        <v>69</v>
      </c>
      <c r="G72" s="47"/>
      <c r="H72" s="47"/>
      <c r="I72" s="47"/>
      <c r="S72" s="47"/>
      <c r="T72" s="47"/>
      <c r="U72" s="47"/>
    </row>
    <row r="73" spans="1:27" ht="18.5" thickBot="1" x14ac:dyDescent="0.6">
      <c r="A73" t="s">
        <v>70</v>
      </c>
      <c r="D73" s="83" t="str">
        <f>IF(H73="","",(Z54/Z49))</f>
        <v/>
      </c>
      <c r="E73" s="84"/>
      <c r="F73" s="15" t="s">
        <v>24</v>
      </c>
      <c r="G73" s="23">
        <v>0.7</v>
      </c>
      <c r="H73" s="46"/>
      <c r="K73" t="s">
        <v>71</v>
      </c>
      <c r="P73" s="83" t="str">
        <f>IF(T73="","",(Z59/Z49))</f>
        <v/>
      </c>
      <c r="Q73" s="84"/>
      <c r="R73" s="15" t="s">
        <v>24</v>
      </c>
      <c r="S73" s="23">
        <v>0.25</v>
      </c>
      <c r="T73" s="46"/>
    </row>
    <row r="75" spans="1:27" ht="18.5" thickBot="1" x14ac:dyDescent="0.6">
      <c r="A75" t="s">
        <v>72</v>
      </c>
    </row>
    <row r="76" spans="1:27" ht="18.5" thickBot="1" x14ac:dyDescent="0.6">
      <c r="A76" t="s">
        <v>73</v>
      </c>
      <c r="D76" s="83" t="str">
        <f>IF(H76="","",(Z54/Z49))</f>
        <v/>
      </c>
      <c r="E76" s="84"/>
      <c r="F76" s="15" t="s">
        <v>24</v>
      </c>
      <c r="G76" s="23">
        <v>0.5</v>
      </c>
      <c r="H76" s="46"/>
    </row>
    <row r="78" spans="1:27" ht="18.5" thickBot="1" x14ac:dyDescent="0.6">
      <c r="A78" t="s">
        <v>74</v>
      </c>
    </row>
    <row r="79" spans="1:27" ht="18.5" thickBot="1" x14ac:dyDescent="0.6">
      <c r="A79" t="s">
        <v>75</v>
      </c>
      <c r="D79" s="83">
        <f>IF(H79="","",(Z54/Z49))</f>
        <v>0.41538461538461541</v>
      </c>
      <c r="E79" s="84"/>
      <c r="F79" s="15" t="s">
        <v>24</v>
      </c>
      <c r="G79" s="23">
        <v>0.4</v>
      </c>
      <c r="H79" s="46" t="s">
        <v>57</v>
      </c>
      <c r="K79" t="s">
        <v>76</v>
      </c>
      <c r="P79" s="83" t="str">
        <f>IF(T79="","",(Z69/Z64))</f>
        <v/>
      </c>
      <c r="Q79" s="84"/>
      <c r="R79" s="15" t="s">
        <v>24</v>
      </c>
      <c r="S79" s="23">
        <v>0.3</v>
      </c>
      <c r="T79" s="46"/>
    </row>
  </sheetData>
  <mergeCells count="40">
    <mergeCell ref="D73:E73"/>
    <mergeCell ref="P73:Q73"/>
    <mergeCell ref="D76:E76"/>
    <mergeCell ref="D79:E79"/>
    <mergeCell ref="P79:Q79"/>
    <mergeCell ref="A64:C64"/>
    <mergeCell ref="Z64:AA64"/>
    <mergeCell ref="A67:C67"/>
    <mergeCell ref="A68:C68"/>
    <mergeCell ref="A69:C69"/>
    <mergeCell ref="Z69:AA69"/>
    <mergeCell ref="A63:C63"/>
    <mergeCell ref="A48:C48"/>
    <mergeCell ref="A49:C49"/>
    <mergeCell ref="Z49:AA49"/>
    <mergeCell ref="A52:C52"/>
    <mergeCell ref="A53:C53"/>
    <mergeCell ref="A54:C54"/>
    <mergeCell ref="Z54:AA54"/>
    <mergeCell ref="A57:C57"/>
    <mergeCell ref="A58:C58"/>
    <mergeCell ref="A59:C59"/>
    <mergeCell ref="Z59:AA59"/>
    <mergeCell ref="A62:C62"/>
    <mergeCell ref="A47:C47"/>
    <mergeCell ref="A1:AD1"/>
    <mergeCell ref="A2:AD2"/>
    <mergeCell ref="A7:C7"/>
    <mergeCell ref="A8:A9"/>
    <mergeCell ref="B8:B9"/>
    <mergeCell ref="C8:C9"/>
    <mergeCell ref="Z8:Z9"/>
    <mergeCell ref="AA8:AA9"/>
    <mergeCell ref="AB8:AB9"/>
    <mergeCell ref="AC8:AC9"/>
    <mergeCell ref="AD8:AD9"/>
    <mergeCell ref="A40:AD40"/>
    <mergeCell ref="A41:AD41"/>
    <mergeCell ref="A42:AD42"/>
    <mergeCell ref="A43:AD43"/>
  </mergeCells>
  <phoneticPr fontId="1"/>
  <dataValidations count="1">
    <dataValidation type="list" allowBlank="1" showInputMessage="1" showErrorMessage="1" sqref="Z10:AD39 H73 H76 H79 T73 T79" xr:uid="{00000000-0002-0000-0000-000000000000}">
      <formula1>"〇"</formula1>
    </dataValidation>
  </dataValidations>
  <pageMargins left="0.51181102362204722" right="0.31496062992125984" top="0.74803149606299213" bottom="0.74803149606299213" header="0.31496062992125984" footer="0.31496062992125984"/>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79"/>
  <sheetViews>
    <sheetView tabSelected="1" zoomScale="70" zoomScaleNormal="70" workbookViewId="0">
      <selection activeCell="A6" sqref="A6"/>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16" width="6.08203125" customWidth="1"/>
    <col min="17" max="17" width="6.75" customWidth="1"/>
    <col min="18" max="18" width="6.08203125" customWidth="1"/>
    <col min="19" max="19" width="6.75" customWidth="1"/>
    <col min="20" max="20" width="6.08203125" customWidth="1"/>
    <col min="21" max="21" width="6.75" customWidth="1"/>
    <col min="22" max="22" width="6.08203125" customWidth="1"/>
    <col min="23" max="23" width="6.75" customWidth="1"/>
    <col min="24" max="24" width="6.08203125" customWidth="1"/>
    <col min="25" max="25" width="6.75" customWidth="1"/>
    <col min="26" max="30" width="8.08203125" customWidth="1"/>
  </cols>
  <sheetData>
    <row r="1" spans="1:30" ht="22.5" x14ac:dyDescent="0.55000000000000004">
      <c r="A1" s="56" t="s">
        <v>21</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row>
    <row r="2" spans="1:30" x14ac:dyDescent="0.55000000000000004">
      <c r="A2" s="57" t="s">
        <v>109</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row>
    <row r="3" spans="1:30" ht="20" x14ac:dyDescent="0.55000000000000004">
      <c r="A3" s="52" t="s">
        <v>97</v>
      </c>
      <c r="Y3" s="2"/>
      <c r="Z3" t="s">
        <v>90</v>
      </c>
    </row>
    <row r="4" spans="1:30" ht="4.5" customHeight="1" x14ac:dyDescent="0.55000000000000004"/>
    <row r="5" spans="1:30" x14ac:dyDescent="0.55000000000000004">
      <c r="A5" t="s">
        <v>84</v>
      </c>
      <c r="V5" s="1"/>
    </row>
    <row r="6" spans="1:30" ht="16.5" customHeight="1" x14ac:dyDescent="0.55000000000000004">
      <c r="Z6" s="35" t="s">
        <v>82</v>
      </c>
    </row>
    <row r="7" spans="1:30" x14ac:dyDescent="0.55000000000000004">
      <c r="A7" s="58" t="s">
        <v>83</v>
      </c>
      <c r="B7" s="58"/>
      <c r="C7" s="59"/>
      <c r="D7" s="28" t="s">
        <v>91</v>
      </c>
      <c r="E7" s="29"/>
      <c r="F7" s="29"/>
      <c r="G7" s="29"/>
      <c r="H7" s="29"/>
      <c r="I7" s="29"/>
      <c r="J7" s="29"/>
      <c r="K7" s="29"/>
      <c r="L7" s="29"/>
      <c r="M7" s="29"/>
      <c r="N7" s="29"/>
      <c r="O7" s="29"/>
      <c r="P7" s="29"/>
      <c r="Q7" s="29"/>
      <c r="R7" s="29"/>
      <c r="S7" s="29"/>
      <c r="T7" s="29"/>
      <c r="U7" s="29"/>
      <c r="V7" s="29"/>
      <c r="W7" s="29"/>
      <c r="X7" s="29"/>
      <c r="Y7" s="30"/>
      <c r="Z7" s="34" t="s">
        <v>77</v>
      </c>
      <c r="AA7" s="34" t="s">
        <v>78</v>
      </c>
      <c r="AB7" s="18" t="s">
        <v>79</v>
      </c>
      <c r="AC7" s="18" t="s">
        <v>80</v>
      </c>
      <c r="AD7" s="18" t="s">
        <v>81</v>
      </c>
    </row>
    <row r="8" spans="1:30" ht="20.25" customHeight="1" x14ac:dyDescent="0.55000000000000004">
      <c r="A8" s="60" t="s">
        <v>0</v>
      </c>
      <c r="B8" s="62" t="s">
        <v>1</v>
      </c>
      <c r="C8" s="64" t="s">
        <v>2</v>
      </c>
      <c r="D8" s="31" t="s">
        <v>3</v>
      </c>
      <c r="E8" s="32" t="s">
        <v>54</v>
      </c>
      <c r="F8" s="33" t="s">
        <v>4</v>
      </c>
      <c r="G8" s="32" t="s">
        <v>55</v>
      </c>
      <c r="H8" s="31" t="s">
        <v>5</v>
      </c>
      <c r="I8" s="32" t="s">
        <v>54</v>
      </c>
      <c r="J8" s="33" t="s">
        <v>6</v>
      </c>
      <c r="K8" s="32" t="s">
        <v>55</v>
      </c>
      <c r="L8" s="31" t="s">
        <v>7</v>
      </c>
      <c r="M8" s="32" t="s">
        <v>55</v>
      </c>
      <c r="N8" s="33" t="s">
        <v>8</v>
      </c>
      <c r="O8" s="32" t="s">
        <v>54</v>
      </c>
      <c r="P8" s="31" t="s">
        <v>9</v>
      </c>
      <c r="Q8" s="32" t="s">
        <v>55</v>
      </c>
      <c r="R8" s="33" t="s">
        <v>10</v>
      </c>
      <c r="S8" s="32" t="s">
        <v>54</v>
      </c>
      <c r="T8" s="31" t="s">
        <v>11</v>
      </c>
      <c r="U8" s="32" t="s">
        <v>55</v>
      </c>
      <c r="V8" s="33" t="s">
        <v>12</v>
      </c>
      <c r="W8" s="32" t="s">
        <v>55</v>
      </c>
      <c r="X8" s="31" t="s">
        <v>13</v>
      </c>
      <c r="Y8" s="32" t="s">
        <v>56</v>
      </c>
      <c r="Z8" s="66" t="s">
        <v>17</v>
      </c>
      <c r="AA8" s="67" t="s">
        <v>104</v>
      </c>
      <c r="AB8" s="68" t="s">
        <v>105</v>
      </c>
      <c r="AC8" s="69" t="s">
        <v>106</v>
      </c>
      <c r="AD8" s="70" t="s">
        <v>95</v>
      </c>
    </row>
    <row r="9" spans="1:30" ht="20.25" customHeight="1" x14ac:dyDescent="0.55000000000000004">
      <c r="A9" s="61"/>
      <c r="B9" s="63"/>
      <c r="C9" s="65"/>
      <c r="D9" s="13"/>
      <c r="E9" s="10" t="s">
        <v>19</v>
      </c>
      <c r="F9" s="13"/>
      <c r="G9" s="10" t="s">
        <v>19</v>
      </c>
      <c r="H9" s="13"/>
      <c r="I9" s="10" t="s">
        <v>19</v>
      </c>
      <c r="J9" s="13"/>
      <c r="K9" s="10" t="s">
        <v>19</v>
      </c>
      <c r="L9" s="13"/>
      <c r="M9" s="10" t="s">
        <v>19</v>
      </c>
      <c r="N9" s="13"/>
      <c r="O9" s="10" t="s">
        <v>19</v>
      </c>
      <c r="P9" s="13"/>
      <c r="Q9" s="10" t="s">
        <v>19</v>
      </c>
      <c r="R9" s="13"/>
      <c r="S9" s="10" t="s">
        <v>19</v>
      </c>
      <c r="T9" s="13"/>
      <c r="U9" s="10" t="s">
        <v>19</v>
      </c>
      <c r="V9" s="13"/>
      <c r="W9" s="10" t="s">
        <v>19</v>
      </c>
      <c r="X9" s="13"/>
      <c r="Y9" s="10" t="s">
        <v>19</v>
      </c>
      <c r="Z9" s="67"/>
      <c r="AA9" s="67"/>
      <c r="AB9" s="68"/>
      <c r="AC9" s="69"/>
      <c r="AD9" s="69"/>
    </row>
    <row r="10" spans="1:30" ht="20.25" customHeight="1" x14ac:dyDescent="0.55000000000000004">
      <c r="A10" s="36"/>
      <c r="B10" s="37"/>
      <c r="C10" s="27"/>
      <c r="D10" s="25"/>
      <c r="E10" s="26" t="str">
        <f t="shared" ref="E10:E39" si="0">IF(D10&gt;=(D$9),"常勤","非常勤")</f>
        <v>常勤</v>
      </c>
      <c r="F10" s="27"/>
      <c r="G10" s="24" t="str">
        <f t="shared" ref="G10:G39" si="1">IF(F10&gt;=(F$9),"常勤","非常勤")</f>
        <v>常勤</v>
      </c>
      <c r="H10" s="25"/>
      <c r="I10" s="26" t="str">
        <f t="shared" ref="I10:I39" si="2">IF(H10&gt;=(H$9),"常勤","非常勤")</f>
        <v>常勤</v>
      </c>
      <c r="J10" s="27"/>
      <c r="K10" s="24" t="str">
        <f t="shared" ref="K10:K39" si="3">IF(J10&gt;=(J$9),"常勤","非常勤")</f>
        <v>常勤</v>
      </c>
      <c r="L10" s="25"/>
      <c r="M10" s="26" t="str">
        <f t="shared" ref="M10:M39" si="4">IF(L10&gt;=(L$9),"常勤","非常勤")</f>
        <v>常勤</v>
      </c>
      <c r="N10" s="27"/>
      <c r="O10" s="24" t="str">
        <f t="shared" ref="O10:O39" si="5">IF(N10&gt;=(N$9),"常勤","非常勤")</f>
        <v>常勤</v>
      </c>
      <c r="P10" s="25"/>
      <c r="Q10" s="26" t="str">
        <f t="shared" ref="Q10:Q39" si="6">IF(P10&gt;=(P$9),"常勤","非常勤")</f>
        <v>常勤</v>
      </c>
      <c r="R10" s="27"/>
      <c r="S10" s="24" t="str">
        <f t="shared" ref="S10:S39" si="7">IF(R10&gt;=(R$9),"常勤","非常勤")</f>
        <v>常勤</v>
      </c>
      <c r="T10" s="25"/>
      <c r="U10" s="26" t="str">
        <f t="shared" ref="U10:U39" si="8">IF(T10&gt;=(T$9),"常勤","非常勤")</f>
        <v>常勤</v>
      </c>
      <c r="V10" s="27"/>
      <c r="W10" s="24" t="str">
        <f t="shared" ref="W10:W39" si="9">IF(V10&gt;=(V$9),"常勤","非常勤")</f>
        <v>常勤</v>
      </c>
      <c r="X10" s="25"/>
      <c r="Y10" s="26" t="str">
        <f t="shared" ref="Y10:Y39" si="10">IF(X10&gt;=(X$9),"常勤","非常勤")</f>
        <v>常勤</v>
      </c>
      <c r="Z10" s="43"/>
      <c r="AA10" s="43"/>
      <c r="AB10" s="43"/>
      <c r="AC10" s="43"/>
      <c r="AD10" s="43"/>
    </row>
    <row r="11" spans="1:30" ht="20.25" customHeight="1" x14ac:dyDescent="0.55000000000000004">
      <c r="A11" s="38"/>
      <c r="B11" s="39"/>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12"/>
      <c r="Q11" s="4" t="str">
        <f t="shared" si="6"/>
        <v>常勤</v>
      </c>
      <c r="R11" s="6"/>
      <c r="S11" s="3" t="str">
        <f t="shared" si="7"/>
        <v>常勤</v>
      </c>
      <c r="T11" s="12"/>
      <c r="U11" s="4" t="str">
        <f t="shared" si="8"/>
        <v>常勤</v>
      </c>
      <c r="V11" s="6"/>
      <c r="W11" s="3" t="str">
        <f t="shared" si="9"/>
        <v>常勤</v>
      </c>
      <c r="X11" s="12"/>
      <c r="Y11" s="4" t="str">
        <f t="shared" si="10"/>
        <v>常勤</v>
      </c>
      <c r="Z11" s="44"/>
      <c r="AA11" s="44"/>
      <c r="AB11" s="44"/>
      <c r="AC11" s="44"/>
      <c r="AD11" s="44"/>
    </row>
    <row r="12" spans="1:30" ht="20.25" customHeight="1" x14ac:dyDescent="0.55000000000000004">
      <c r="A12" s="40"/>
      <c r="B12" s="41"/>
      <c r="C12" s="17"/>
      <c r="D12" s="16"/>
      <c r="E12" s="4" t="str">
        <f t="shared" si="0"/>
        <v>常勤</v>
      </c>
      <c r="F12" s="17"/>
      <c r="G12" s="3" t="str">
        <f t="shared" si="1"/>
        <v>常勤</v>
      </c>
      <c r="H12" s="16"/>
      <c r="I12" s="4" t="str">
        <f t="shared" si="2"/>
        <v>常勤</v>
      </c>
      <c r="J12" s="17"/>
      <c r="K12" s="3" t="str">
        <f t="shared" si="3"/>
        <v>常勤</v>
      </c>
      <c r="L12" s="16"/>
      <c r="M12" s="4" t="str">
        <f t="shared" si="4"/>
        <v>常勤</v>
      </c>
      <c r="N12" s="17"/>
      <c r="O12" s="3" t="str">
        <f t="shared" si="5"/>
        <v>常勤</v>
      </c>
      <c r="P12" s="16"/>
      <c r="Q12" s="4" t="str">
        <f t="shared" si="6"/>
        <v>常勤</v>
      </c>
      <c r="R12" s="17"/>
      <c r="S12" s="3" t="str">
        <f t="shared" si="7"/>
        <v>常勤</v>
      </c>
      <c r="T12" s="16"/>
      <c r="U12" s="4" t="str">
        <f t="shared" si="8"/>
        <v>常勤</v>
      </c>
      <c r="V12" s="17"/>
      <c r="W12" s="3" t="str">
        <f t="shared" si="9"/>
        <v>常勤</v>
      </c>
      <c r="X12" s="16"/>
      <c r="Y12" s="4" t="str">
        <f t="shared" si="10"/>
        <v>常勤</v>
      </c>
      <c r="Z12" s="44"/>
      <c r="AA12" s="44"/>
      <c r="AB12" s="44"/>
      <c r="AC12" s="44"/>
      <c r="AD12" s="44"/>
    </row>
    <row r="13" spans="1:30" ht="20.25" customHeight="1" x14ac:dyDescent="0.55000000000000004">
      <c r="A13" s="38"/>
      <c r="B13" s="39"/>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12"/>
      <c r="Q13" s="4" t="str">
        <f t="shared" si="6"/>
        <v>常勤</v>
      </c>
      <c r="R13" s="6"/>
      <c r="S13" s="3" t="str">
        <f t="shared" si="7"/>
        <v>常勤</v>
      </c>
      <c r="T13" s="12"/>
      <c r="U13" s="4" t="str">
        <f t="shared" si="8"/>
        <v>常勤</v>
      </c>
      <c r="V13" s="6"/>
      <c r="W13" s="3" t="str">
        <f t="shared" si="9"/>
        <v>常勤</v>
      </c>
      <c r="X13" s="12"/>
      <c r="Y13" s="4" t="str">
        <f t="shared" si="10"/>
        <v>常勤</v>
      </c>
      <c r="Z13" s="44"/>
      <c r="AA13" s="44"/>
      <c r="AB13" s="44"/>
      <c r="AC13" s="44"/>
      <c r="AD13" s="44"/>
    </row>
    <row r="14" spans="1:30" ht="20.25" customHeight="1" x14ac:dyDescent="0.55000000000000004">
      <c r="A14" s="38"/>
      <c r="B14" s="39"/>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12"/>
      <c r="Q14" s="4" t="str">
        <f t="shared" si="6"/>
        <v>常勤</v>
      </c>
      <c r="R14" s="6"/>
      <c r="S14" s="3" t="str">
        <f t="shared" si="7"/>
        <v>常勤</v>
      </c>
      <c r="T14" s="12"/>
      <c r="U14" s="4" t="str">
        <f t="shared" si="8"/>
        <v>常勤</v>
      </c>
      <c r="V14" s="6"/>
      <c r="W14" s="3" t="str">
        <f t="shared" si="9"/>
        <v>常勤</v>
      </c>
      <c r="X14" s="12"/>
      <c r="Y14" s="4" t="str">
        <f t="shared" si="10"/>
        <v>常勤</v>
      </c>
      <c r="Z14" s="44"/>
      <c r="AA14" s="44"/>
      <c r="AB14" s="44"/>
      <c r="AC14" s="44"/>
      <c r="AD14" s="44"/>
    </row>
    <row r="15" spans="1:30" ht="20.25" customHeight="1" x14ac:dyDescent="0.55000000000000004">
      <c r="A15" s="40"/>
      <c r="B15" s="41"/>
      <c r="C15" s="17"/>
      <c r="D15" s="16"/>
      <c r="E15" s="4" t="str">
        <f t="shared" si="0"/>
        <v>常勤</v>
      </c>
      <c r="F15" s="17"/>
      <c r="G15" s="3" t="str">
        <f t="shared" si="1"/>
        <v>常勤</v>
      </c>
      <c r="H15" s="16"/>
      <c r="I15" s="4" t="str">
        <f t="shared" si="2"/>
        <v>常勤</v>
      </c>
      <c r="J15" s="17"/>
      <c r="K15" s="3" t="str">
        <f t="shared" si="3"/>
        <v>常勤</v>
      </c>
      <c r="L15" s="16"/>
      <c r="M15" s="4" t="str">
        <f t="shared" si="4"/>
        <v>常勤</v>
      </c>
      <c r="N15" s="17"/>
      <c r="O15" s="3" t="str">
        <f t="shared" si="5"/>
        <v>常勤</v>
      </c>
      <c r="P15" s="16"/>
      <c r="Q15" s="4" t="str">
        <f t="shared" si="6"/>
        <v>常勤</v>
      </c>
      <c r="R15" s="17"/>
      <c r="S15" s="3" t="str">
        <f t="shared" si="7"/>
        <v>常勤</v>
      </c>
      <c r="T15" s="16"/>
      <c r="U15" s="4" t="str">
        <f t="shared" si="8"/>
        <v>常勤</v>
      </c>
      <c r="V15" s="17"/>
      <c r="W15" s="3" t="str">
        <f t="shared" si="9"/>
        <v>常勤</v>
      </c>
      <c r="X15" s="16"/>
      <c r="Y15" s="4" t="str">
        <f t="shared" si="10"/>
        <v>常勤</v>
      </c>
      <c r="Z15" s="44"/>
      <c r="AA15" s="44"/>
      <c r="AB15" s="44"/>
      <c r="AC15" s="44"/>
      <c r="AD15" s="44"/>
    </row>
    <row r="16" spans="1:30" ht="20.25" customHeight="1" x14ac:dyDescent="0.55000000000000004">
      <c r="A16" s="38"/>
      <c r="B16" s="39"/>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12"/>
      <c r="Q16" s="4" t="str">
        <f t="shared" si="6"/>
        <v>常勤</v>
      </c>
      <c r="R16" s="6"/>
      <c r="S16" s="3" t="str">
        <f t="shared" si="7"/>
        <v>常勤</v>
      </c>
      <c r="T16" s="12"/>
      <c r="U16" s="4" t="str">
        <f t="shared" si="8"/>
        <v>常勤</v>
      </c>
      <c r="V16" s="6"/>
      <c r="W16" s="3" t="str">
        <f t="shared" si="9"/>
        <v>常勤</v>
      </c>
      <c r="X16" s="12"/>
      <c r="Y16" s="4" t="str">
        <f t="shared" si="10"/>
        <v>常勤</v>
      </c>
      <c r="Z16" s="44"/>
      <c r="AA16" s="44"/>
      <c r="AB16" s="44"/>
      <c r="AC16" s="44"/>
      <c r="AD16" s="44"/>
    </row>
    <row r="17" spans="1:30" ht="20.25" customHeight="1" x14ac:dyDescent="0.55000000000000004">
      <c r="A17" s="38"/>
      <c r="B17" s="39"/>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12"/>
      <c r="Q17" s="4" t="str">
        <f t="shared" si="6"/>
        <v>常勤</v>
      </c>
      <c r="R17" s="6"/>
      <c r="S17" s="3" t="str">
        <f t="shared" si="7"/>
        <v>常勤</v>
      </c>
      <c r="T17" s="12"/>
      <c r="U17" s="4" t="str">
        <f t="shared" si="8"/>
        <v>常勤</v>
      </c>
      <c r="V17" s="6"/>
      <c r="W17" s="3" t="str">
        <f t="shared" si="9"/>
        <v>常勤</v>
      </c>
      <c r="X17" s="12"/>
      <c r="Y17" s="4" t="str">
        <f t="shared" si="10"/>
        <v>常勤</v>
      </c>
      <c r="Z17" s="44"/>
      <c r="AA17" s="44"/>
      <c r="AB17" s="44"/>
      <c r="AC17" s="44"/>
      <c r="AD17" s="44"/>
    </row>
    <row r="18" spans="1:30" ht="20.25" customHeight="1" x14ac:dyDescent="0.55000000000000004">
      <c r="A18" s="40"/>
      <c r="B18" s="41"/>
      <c r="C18" s="17"/>
      <c r="D18" s="16"/>
      <c r="E18" s="4" t="str">
        <f t="shared" si="0"/>
        <v>常勤</v>
      </c>
      <c r="F18" s="17"/>
      <c r="G18" s="3" t="str">
        <f t="shared" si="1"/>
        <v>常勤</v>
      </c>
      <c r="H18" s="16"/>
      <c r="I18" s="4" t="str">
        <f t="shared" si="2"/>
        <v>常勤</v>
      </c>
      <c r="J18" s="17"/>
      <c r="K18" s="3" t="str">
        <f t="shared" si="3"/>
        <v>常勤</v>
      </c>
      <c r="L18" s="16"/>
      <c r="M18" s="4" t="str">
        <f t="shared" si="4"/>
        <v>常勤</v>
      </c>
      <c r="N18" s="17"/>
      <c r="O18" s="3" t="str">
        <f t="shared" si="5"/>
        <v>常勤</v>
      </c>
      <c r="P18" s="16"/>
      <c r="Q18" s="4" t="str">
        <f t="shared" si="6"/>
        <v>常勤</v>
      </c>
      <c r="R18" s="17"/>
      <c r="S18" s="3" t="str">
        <f t="shared" si="7"/>
        <v>常勤</v>
      </c>
      <c r="T18" s="16"/>
      <c r="U18" s="4" t="str">
        <f t="shared" si="8"/>
        <v>常勤</v>
      </c>
      <c r="V18" s="17"/>
      <c r="W18" s="3" t="str">
        <f t="shared" si="9"/>
        <v>常勤</v>
      </c>
      <c r="X18" s="16"/>
      <c r="Y18" s="4" t="str">
        <f t="shared" si="10"/>
        <v>常勤</v>
      </c>
      <c r="Z18" s="44"/>
      <c r="AA18" s="44"/>
      <c r="AB18" s="44"/>
      <c r="AC18" s="44"/>
      <c r="AD18" s="44"/>
    </row>
    <row r="19" spans="1:30" ht="20.25" customHeight="1" x14ac:dyDescent="0.55000000000000004">
      <c r="A19" s="38"/>
      <c r="B19" s="39"/>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12"/>
      <c r="Q19" s="4" t="str">
        <f t="shared" si="6"/>
        <v>常勤</v>
      </c>
      <c r="R19" s="6"/>
      <c r="S19" s="3" t="str">
        <f t="shared" si="7"/>
        <v>常勤</v>
      </c>
      <c r="T19" s="12"/>
      <c r="U19" s="4" t="str">
        <f t="shared" si="8"/>
        <v>常勤</v>
      </c>
      <c r="V19" s="6"/>
      <c r="W19" s="3" t="str">
        <f t="shared" si="9"/>
        <v>常勤</v>
      </c>
      <c r="X19" s="12"/>
      <c r="Y19" s="4" t="str">
        <f t="shared" si="10"/>
        <v>常勤</v>
      </c>
      <c r="Z19" s="44"/>
      <c r="AA19" s="44"/>
      <c r="AB19" s="44"/>
      <c r="AC19" s="44"/>
      <c r="AD19" s="44"/>
    </row>
    <row r="20" spans="1:30" ht="20.25" customHeight="1" x14ac:dyDescent="0.55000000000000004">
      <c r="A20" s="38"/>
      <c r="B20" s="39"/>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12"/>
      <c r="Q20" s="4" t="str">
        <f t="shared" si="6"/>
        <v>常勤</v>
      </c>
      <c r="R20" s="6"/>
      <c r="S20" s="3" t="str">
        <f t="shared" si="7"/>
        <v>常勤</v>
      </c>
      <c r="T20" s="12"/>
      <c r="U20" s="4" t="str">
        <f t="shared" si="8"/>
        <v>常勤</v>
      </c>
      <c r="V20" s="6"/>
      <c r="W20" s="3" t="str">
        <f t="shared" si="9"/>
        <v>常勤</v>
      </c>
      <c r="X20" s="12"/>
      <c r="Y20" s="4" t="str">
        <f t="shared" si="10"/>
        <v>常勤</v>
      </c>
      <c r="Z20" s="44"/>
      <c r="AA20" s="44"/>
      <c r="AB20" s="44"/>
      <c r="AC20" s="44"/>
      <c r="AD20" s="44"/>
    </row>
    <row r="21" spans="1:30" ht="20.25" customHeight="1" x14ac:dyDescent="0.55000000000000004">
      <c r="A21" s="40"/>
      <c r="B21" s="41"/>
      <c r="C21" s="17"/>
      <c r="D21" s="16"/>
      <c r="E21" s="4" t="str">
        <f t="shared" si="0"/>
        <v>常勤</v>
      </c>
      <c r="F21" s="17"/>
      <c r="G21" s="3" t="str">
        <f t="shared" si="1"/>
        <v>常勤</v>
      </c>
      <c r="H21" s="16"/>
      <c r="I21" s="4" t="str">
        <f t="shared" si="2"/>
        <v>常勤</v>
      </c>
      <c r="J21" s="17"/>
      <c r="K21" s="3" t="str">
        <f t="shared" si="3"/>
        <v>常勤</v>
      </c>
      <c r="L21" s="16"/>
      <c r="M21" s="4" t="str">
        <f t="shared" si="4"/>
        <v>常勤</v>
      </c>
      <c r="N21" s="17"/>
      <c r="O21" s="3" t="str">
        <f t="shared" si="5"/>
        <v>常勤</v>
      </c>
      <c r="P21" s="16"/>
      <c r="Q21" s="4" t="str">
        <f t="shared" si="6"/>
        <v>常勤</v>
      </c>
      <c r="R21" s="17"/>
      <c r="S21" s="3" t="str">
        <f t="shared" si="7"/>
        <v>常勤</v>
      </c>
      <c r="T21" s="16"/>
      <c r="U21" s="4" t="str">
        <f t="shared" si="8"/>
        <v>常勤</v>
      </c>
      <c r="V21" s="17"/>
      <c r="W21" s="3" t="str">
        <f t="shared" si="9"/>
        <v>常勤</v>
      </c>
      <c r="X21" s="16"/>
      <c r="Y21" s="4" t="str">
        <f t="shared" si="10"/>
        <v>常勤</v>
      </c>
      <c r="Z21" s="44"/>
      <c r="AA21" s="44"/>
      <c r="AB21" s="44"/>
      <c r="AC21" s="44"/>
      <c r="AD21" s="44"/>
    </row>
    <row r="22" spans="1:30" ht="20.25" customHeight="1" x14ac:dyDescent="0.55000000000000004">
      <c r="A22" s="38"/>
      <c r="B22" s="39"/>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12"/>
      <c r="Q22" s="4" t="str">
        <f t="shared" si="6"/>
        <v>常勤</v>
      </c>
      <c r="R22" s="6"/>
      <c r="S22" s="3" t="str">
        <f t="shared" si="7"/>
        <v>常勤</v>
      </c>
      <c r="T22" s="12"/>
      <c r="U22" s="4" t="str">
        <f t="shared" si="8"/>
        <v>常勤</v>
      </c>
      <c r="V22" s="6"/>
      <c r="W22" s="3" t="str">
        <f t="shared" si="9"/>
        <v>常勤</v>
      </c>
      <c r="X22" s="12"/>
      <c r="Y22" s="4" t="str">
        <f t="shared" si="10"/>
        <v>常勤</v>
      </c>
      <c r="Z22" s="44"/>
      <c r="AA22" s="44"/>
      <c r="AB22" s="44"/>
      <c r="AC22" s="44"/>
      <c r="AD22" s="44"/>
    </row>
    <row r="23" spans="1:30" ht="20.25" customHeight="1" x14ac:dyDescent="0.55000000000000004">
      <c r="A23" s="38"/>
      <c r="B23" s="39"/>
      <c r="C23" s="6"/>
      <c r="D23" s="12"/>
      <c r="E23" s="4" t="str">
        <f t="shared" ref="E23:E34" si="11">IF(D23&gt;=(D$9),"常勤","非常勤")</f>
        <v>常勤</v>
      </c>
      <c r="F23" s="6"/>
      <c r="G23" s="3" t="str">
        <f t="shared" ref="G23:G34" si="12">IF(F23&gt;=(F$9),"常勤","非常勤")</f>
        <v>常勤</v>
      </c>
      <c r="H23" s="12"/>
      <c r="I23" s="4" t="str">
        <f t="shared" ref="I23:I34" si="13">IF(H23&gt;=(H$9),"常勤","非常勤")</f>
        <v>常勤</v>
      </c>
      <c r="J23" s="6"/>
      <c r="K23" s="3" t="str">
        <f t="shared" ref="K23:K34" si="14">IF(J23&gt;=(J$9),"常勤","非常勤")</f>
        <v>常勤</v>
      </c>
      <c r="L23" s="12"/>
      <c r="M23" s="4" t="str">
        <f t="shared" ref="M23:M34" si="15">IF(L23&gt;=(L$9),"常勤","非常勤")</f>
        <v>常勤</v>
      </c>
      <c r="N23" s="6"/>
      <c r="O23" s="3" t="str">
        <f t="shared" ref="O23:O34" si="16">IF(N23&gt;=(N$9),"常勤","非常勤")</f>
        <v>常勤</v>
      </c>
      <c r="P23" s="12"/>
      <c r="Q23" s="4" t="str">
        <f t="shared" ref="Q23:Q34" si="17">IF(P23&gt;=(P$9),"常勤","非常勤")</f>
        <v>常勤</v>
      </c>
      <c r="R23" s="6"/>
      <c r="S23" s="3" t="str">
        <f t="shared" ref="S23:S34" si="18">IF(R23&gt;=(R$9),"常勤","非常勤")</f>
        <v>常勤</v>
      </c>
      <c r="T23" s="12"/>
      <c r="U23" s="4" t="str">
        <f t="shared" ref="U23:U34" si="19">IF(T23&gt;=(T$9),"常勤","非常勤")</f>
        <v>常勤</v>
      </c>
      <c r="V23" s="6"/>
      <c r="W23" s="3" t="str">
        <f t="shared" ref="W23:W34" si="20">IF(V23&gt;=(V$9),"常勤","非常勤")</f>
        <v>常勤</v>
      </c>
      <c r="X23" s="12"/>
      <c r="Y23" s="4" t="str">
        <f t="shared" ref="Y23:Y34" si="21">IF(X23&gt;=(X$9),"常勤","非常勤")</f>
        <v>常勤</v>
      </c>
      <c r="Z23" s="44"/>
      <c r="AA23" s="44"/>
      <c r="AB23" s="44"/>
      <c r="AC23" s="44"/>
      <c r="AD23" s="44"/>
    </row>
    <row r="24" spans="1:30" ht="20.25" customHeight="1" x14ac:dyDescent="0.55000000000000004">
      <c r="A24" s="40"/>
      <c r="B24" s="41"/>
      <c r="C24" s="17"/>
      <c r="D24" s="16"/>
      <c r="E24" s="4" t="str">
        <f t="shared" si="11"/>
        <v>常勤</v>
      </c>
      <c r="F24" s="17"/>
      <c r="G24" s="3" t="str">
        <f t="shared" si="12"/>
        <v>常勤</v>
      </c>
      <c r="H24" s="16"/>
      <c r="I24" s="4" t="str">
        <f t="shared" si="13"/>
        <v>常勤</v>
      </c>
      <c r="J24" s="17"/>
      <c r="K24" s="3" t="str">
        <f t="shared" si="14"/>
        <v>常勤</v>
      </c>
      <c r="L24" s="16"/>
      <c r="M24" s="4" t="str">
        <f t="shared" si="15"/>
        <v>常勤</v>
      </c>
      <c r="N24" s="17"/>
      <c r="O24" s="3" t="str">
        <f t="shared" si="16"/>
        <v>常勤</v>
      </c>
      <c r="P24" s="16"/>
      <c r="Q24" s="4" t="str">
        <f t="shared" si="17"/>
        <v>常勤</v>
      </c>
      <c r="R24" s="17"/>
      <c r="S24" s="3" t="str">
        <f t="shared" si="18"/>
        <v>常勤</v>
      </c>
      <c r="T24" s="16"/>
      <c r="U24" s="4" t="str">
        <f t="shared" si="19"/>
        <v>常勤</v>
      </c>
      <c r="V24" s="17"/>
      <c r="W24" s="3" t="str">
        <f t="shared" si="20"/>
        <v>常勤</v>
      </c>
      <c r="X24" s="16"/>
      <c r="Y24" s="4" t="str">
        <f t="shared" si="21"/>
        <v>常勤</v>
      </c>
      <c r="Z24" s="44"/>
      <c r="AA24" s="44"/>
      <c r="AB24" s="44"/>
      <c r="AC24" s="44"/>
      <c r="AD24" s="44"/>
    </row>
    <row r="25" spans="1:30" ht="20.25" customHeight="1" x14ac:dyDescent="0.55000000000000004">
      <c r="A25" s="38"/>
      <c r="B25" s="39"/>
      <c r="C25" s="6"/>
      <c r="D25" s="12"/>
      <c r="E25" s="4" t="str">
        <f t="shared" si="11"/>
        <v>常勤</v>
      </c>
      <c r="F25" s="6"/>
      <c r="G25" s="3" t="str">
        <f t="shared" si="12"/>
        <v>常勤</v>
      </c>
      <c r="H25" s="12"/>
      <c r="I25" s="4" t="str">
        <f t="shared" si="13"/>
        <v>常勤</v>
      </c>
      <c r="J25" s="6"/>
      <c r="K25" s="3" t="str">
        <f t="shared" si="14"/>
        <v>常勤</v>
      </c>
      <c r="L25" s="12"/>
      <c r="M25" s="4" t="str">
        <f t="shared" si="15"/>
        <v>常勤</v>
      </c>
      <c r="N25" s="6"/>
      <c r="O25" s="3" t="str">
        <f t="shared" si="16"/>
        <v>常勤</v>
      </c>
      <c r="P25" s="12"/>
      <c r="Q25" s="4" t="str">
        <f t="shared" si="17"/>
        <v>常勤</v>
      </c>
      <c r="R25" s="6"/>
      <c r="S25" s="3" t="str">
        <f t="shared" si="18"/>
        <v>常勤</v>
      </c>
      <c r="T25" s="12"/>
      <c r="U25" s="4" t="str">
        <f t="shared" si="19"/>
        <v>常勤</v>
      </c>
      <c r="V25" s="6"/>
      <c r="W25" s="3" t="str">
        <f t="shared" si="20"/>
        <v>常勤</v>
      </c>
      <c r="X25" s="12"/>
      <c r="Y25" s="4" t="str">
        <f t="shared" si="21"/>
        <v>常勤</v>
      </c>
      <c r="Z25" s="44"/>
      <c r="AA25" s="44"/>
      <c r="AB25" s="44"/>
      <c r="AC25" s="44"/>
      <c r="AD25" s="44"/>
    </row>
    <row r="26" spans="1:30" ht="20.25" customHeight="1" x14ac:dyDescent="0.55000000000000004">
      <c r="A26" s="38"/>
      <c r="B26" s="39"/>
      <c r="C26" s="6"/>
      <c r="D26" s="12"/>
      <c r="E26" s="4" t="str">
        <f t="shared" si="11"/>
        <v>常勤</v>
      </c>
      <c r="F26" s="6"/>
      <c r="G26" s="3" t="str">
        <f t="shared" si="12"/>
        <v>常勤</v>
      </c>
      <c r="H26" s="12"/>
      <c r="I26" s="4" t="str">
        <f t="shared" si="13"/>
        <v>常勤</v>
      </c>
      <c r="J26" s="6"/>
      <c r="K26" s="3" t="str">
        <f t="shared" si="14"/>
        <v>常勤</v>
      </c>
      <c r="L26" s="12"/>
      <c r="M26" s="4" t="str">
        <f t="shared" si="15"/>
        <v>常勤</v>
      </c>
      <c r="N26" s="6"/>
      <c r="O26" s="3" t="str">
        <f t="shared" si="16"/>
        <v>常勤</v>
      </c>
      <c r="P26" s="12"/>
      <c r="Q26" s="4" t="str">
        <f t="shared" si="17"/>
        <v>常勤</v>
      </c>
      <c r="R26" s="6"/>
      <c r="S26" s="3" t="str">
        <f t="shared" si="18"/>
        <v>常勤</v>
      </c>
      <c r="T26" s="12"/>
      <c r="U26" s="4" t="str">
        <f t="shared" si="19"/>
        <v>常勤</v>
      </c>
      <c r="V26" s="6"/>
      <c r="W26" s="3" t="str">
        <f t="shared" si="20"/>
        <v>常勤</v>
      </c>
      <c r="X26" s="12"/>
      <c r="Y26" s="4" t="str">
        <f t="shared" si="21"/>
        <v>常勤</v>
      </c>
      <c r="Z26" s="44"/>
      <c r="AA26" s="44"/>
      <c r="AB26" s="44"/>
      <c r="AC26" s="44"/>
      <c r="AD26" s="44"/>
    </row>
    <row r="27" spans="1:30" ht="20.25" customHeight="1" x14ac:dyDescent="0.55000000000000004">
      <c r="A27" s="40"/>
      <c r="B27" s="41"/>
      <c r="C27" s="17"/>
      <c r="D27" s="16"/>
      <c r="E27" s="4" t="str">
        <f t="shared" si="11"/>
        <v>常勤</v>
      </c>
      <c r="F27" s="17"/>
      <c r="G27" s="3" t="str">
        <f t="shared" si="12"/>
        <v>常勤</v>
      </c>
      <c r="H27" s="16"/>
      <c r="I27" s="4" t="str">
        <f t="shared" si="13"/>
        <v>常勤</v>
      </c>
      <c r="J27" s="17"/>
      <c r="K27" s="3" t="str">
        <f t="shared" si="14"/>
        <v>常勤</v>
      </c>
      <c r="L27" s="16"/>
      <c r="M27" s="4" t="str">
        <f t="shared" si="15"/>
        <v>常勤</v>
      </c>
      <c r="N27" s="17"/>
      <c r="O27" s="3" t="str">
        <f t="shared" si="16"/>
        <v>常勤</v>
      </c>
      <c r="P27" s="16"/>
      <c r="Q27" s="4" t="str">
        <f t="shared" si="17"/>
        <v>常勤</v>
      </c>
      <c r="R27" s="17"/>
      <c r="S27" s="3" t="str">
        <f t="shared" si="18"/>
        <v>常勤</v>
      </c>
      <c r="T27" s="16"/>
      <c r="U27" s="4" t="str">
        <f t="shared" si="19"/>
        <v>常勤</v>
      </c>
      <c r="V27" s="17"/>
      <c r="W27" s="3" t="str">
        <f t="shared" si="20"/>
        <v>常勤</v>
      </c>
      <c r="X27" s="16"/>
      <c r="Y27" s="4" t="str">
        <f t="shared" si="21"/>
        <v>常勤</v>
      </c>
      <c r="Z27" s="44"/>
      <c r="AA27" s="44"/>
      <c r="AB27" s="44"/>
      <c r="AC27" s="44"/>
      <c r="AD27" s="44"/>
    </row>
    <row r="28" spans="1:30" ht="20.25" customHeight="1" x14ac:dyDescent="0.55000000000000004">
      <c r="A28" s="38"/>
      <c r="B28" s="39"/>
      <c r="C28" s="6"/>
      <c r="D28" s="12"/>
      <c r="E28" s="4" t="str">
        <f t="shared" si="11"/>
        <v>常勤</v>
      </c>
      <c r="F28" s="6"/>
      <c r="G28" s="3" t="str">
        <f t="shared" si="12"/>
        <v>常勤</v>
      </c>
      <c r="H28" s="12"/>
      <c r="I28" s="4" t="str">
        <f t="shared" si="13"/>
        <v>常勤</v>
      </c>
      <c r="J28" s="6"/>
      <c r="K28" s="3" t="str">
        <f t="shared" si="14"/>
        <v>常勤</v>
      </c>
      <c r="L28" s="12"/>
      <c r="M28" s="4" t="str">
        <f t="shared" si="15"/>
        <v>常勤</v>
      </c>
      <c r="N28" s="6"/>
      <c r="O28" s="3" t="str">
        <f t="shared" si="16"/>
        <v>常勤</v>
      </c>
      <c r="P28" s="12"/>
      <c r="Q28" s="4" t="str">
        <f t="shared" si="17"/>
        <v>常勤</v>
      </c>
      <c r="R28" s="6"/>
      <c r="S28" s="3" t="str">
        <f t="shared" si="18"/>
        <v>常勤</v>
      </c>
      <c r="T28" s="12"/>
      <c r="U28" s="4" t="str">
        <f t="shared" si="19"/>
        <v>常勤</v>
      </c>
      <c r="V28" s="6"/>
      <c r="W28" s="3" t="str">
        <f t="shared" si="20"/>
        <v>常勤</v>
      </c>
      <c r="X28" s="12"/>
      <c r="Y28" s="4" t="str">
        <f t="shared" si="21"/>
        <v>常勤</v>
      </c>
      <c r="Z28" s="44"/>
      <c r="AA28" s="44"/>
      <c r="AB28" s="44"/>
      <c r="AC28" s="44"/>
      <c r="AD28" s="44"/>
    </row>
    <row r="29" spans="1:30" ht="20.25" customHeight="1" x14ac:dyDescent="0.55000000000000004">
      <c r="A29" s="38"/>
      <c r="B29" s="39"/>
      <c r="C29" s="6"/>
      <c r="D29" s="12"/>
      <c r="E29" s="4" t="str">
        <f t="shared" si="11"/>
        <v>常勤</v>
      </c>
      <c r="F29" s="6"/>
      <c r="G29" s="3" t="str">
        <f t="shared" si="12"/>
        <v>常勤</v>
      </c>
      <c r="H29" s="12"/>
      <c r="I29" s="4" t="str">
        <f t="shared" si="13"/>
        <v>常勤</v>
      </c>
      <c r="J29" s="6"/>
      <c r="K29" s="3" t="str">
        <f t="shared" si="14"/>
        <v>常勤</v>
      </c>
      <c r="L29" s="12"/>
      <c r="M29" s="4" t="str">
        <f t="shared" si="15"/>
        <v>常勤</v>
      </c>
      <c r="N29" s="6"/>
      <c r="O29" s="3" t="str">
        <f t="shared" si="16"/>
        <v>常勤</v>
      </c>
      <c r="P29" s="12"/>
      <c r="Q29" s="4" t="str">
        <f t="shared" si="17"/>
        <v>常勤</v>
      </c>
      <c r="R29" s="6"/>
      <c r="S29" s="3" t="str">
        <f t="shared" si="18"/>
        <v>常勤</v>
      </c>
      <c r="T29" s="12"/>
      <c r="U29" s="4" t="str">
        <f t="shared" si="19"/>
        <v>常勤</v>
      </c>
      <c r="V29" s="6"/>
      <c r="W29" s="3" t="str">
        <f t="shared" si="20"/>
        <v>常勤</v>
      </c>
      <c r="X29" s="12"/>
      <c r="Y29" s="4" t="str">
        <f t="shared" si="21"/>
        <v>常勤</v>
      </c>
      <c r="Z29" s="44"/>
      <c r="AA29" s="44"/>
      <c r="AB29" s="44"/>
      <c r="AC29" s="44"/>
      <c r="AD29" s="44"/>
    </row>
    <row r="30" spans="1:30" ht="20.25" customHeight="1" x14ac:dyDescent="0.55000000000000004">
      <c r="A30" s="40"/>
      <c r="B30" s="41"/>
      <c r="C30" s="17"/>
      <c r="D30" s="16"/>
      <c r="E30" s="4" t="str">
        <f t="shared" si="11"/>
        <v>常勤</v>
      </c>
      <c r="F30" s="17"/>
      <c r="G30" s="3" t="str">
        <f t="shared" si="12"/>
        <v>常勤</v>
      </c>
      <c r="H30" s="16"/>
      <c r="I30" s="4" t="str">
        <f t="shared" si="13"/>
        <v>常勤</v>
      </c>
      <c r="J30" s="17"/>
      <c r="K30" s="3" t="str">
        <f t="shared" si="14"/>
        <v>常勤</v>
      </c>
      <c r="L30" s="16"/>
      <c r="M30" s="4" t="str">
        <f t="shared" si="15"/>
        <v>常勤</v>
      </c>
      <c r="N30" s="17"/>
      <c r="O30" s="3" t="str">
        <f t="shared" si="16"/>
        <v>常勤</v>
      </c>
      <c r="P30" s="16"/>
      <c r="Q30" s="4" t="str">
        <f t="shared" si="17"/>
        <v>常勤</v>
      </c>
      <c r="R30" s="17"/>
      <c r="S30" s="3" t="str">
        <f t="shared" si="18"/>
        <v>常勤</v>
      </c>
      <c r="T30" s="16"/>
      <c r="U30" s="4" t="str">
        <f t="shared" si="19"/>
        <v>常勤</v>
      </c>
      <c r="V30" s="17"/>
      <c r="W30" s="3" t="str">
        <f t="shared" si="20"/>
        <v>常勤</v>
      </c>
      <c r="X30" s="16"/>
      <c r="Y30" s="4" t="str">
        <f t="shared" si="21"/>
        <v>常勤</v>
      </c>
      <c r="Z30" s="44"/>
      <c r="AA30" s="44"/>
      <c r="AB30" s="44"/>
      <c r="AC30" s="44"/>
      <c r="AD30" s="44"/>
    </row>
    <row r="31" spans="1:30" ht="20.25" customHeight="1" x14ac:dyDescent="0.55000000000000004">
      <c r="A31" s="38"/>
      <c r="B31" s="39"/>
      <c r="C31" s="6"/>
      <c r="D31" s="12"/>
      <c r="E31" s="4" t="str">
        <f t="shared" si="11"/>
        <v>常勤</v>
      </c>
      <c r="F31" s="6"/>
      <c r="G31" s="3" t="str">
        <f t="shared" si="12"/>
        <v>常勤</v>
      </c>
      <c r="H31" s="12"/>
      <c r="I31" s="4" t="str">
        <f t="shared" si="13"/>
        <v>常勤</v>
      </c>
      <c r="J31" s="6"/>
      <c r="K31" s="3" t="str">
        <f t="shared" si="14"/>
        <v>常勤</v>
      </c>
      <c r="L31" s="12"/>
      <c r="M31" s="4" t="str">
        <f t="shared" si="15"/>
        <v>常勤</v>
      </c>
      <c r="N31" s="6"/>
      <c r="O31" s="3" t="str">
        <f t="shared" si="16"/>
        <v>常勤</v>
      </c>
      <c r="P31" s="12"/>
      <c r="Q31" s="4" t="str">
        <f t="shared" si="17"/>
        <v>常勤</v>
      </c>
      <c r="R31" s="6"/>
      <c r="S31" s="3" t="str">
        <f t="shared" si="18"/>
        <v>常勤</v>
      </c>
      <c r="T31" s="12"/>
      <c r="U31" s="4" t="str">
        <f t="shared" si="19"/>
        <v>常勤</v>
      </c>
      <c r="V31" s="6"/>
      <c r="W31" s="3" t="str">
        <f t="shared" si="20"/>
        <v>常勤</v>
      </c>
      <c r="X31" s="12"/>
      <c r="Y31" s="4" t="str">
        <f t="shared" si="21"/>
        <v>常勤</v>
      </c>
      <c r="Z31" s="44"/>
      <c r="AA31" s="44"/>
      <c r="AB31" s="44"/>
      <c r="AC31" s="44"/>
      <c r="AD31" s="44"/>
    </row>
    <row r="32" spans="1:30" ht="20.25" customHeight="1" x14ac:dyDescent="0.55000000000000004">
      <c r="A32" s="38"/>
      <c r="B32" s="39"/>
      <c r="C32" s="6"/>
      <c r="D32" s="12"/>
      <c r="E32" s="4" t="str">
        <f t="shared" si="11"/>
        <v>常勤</v>
      </c>
      <c r="F32" s="6"/>
      <c r="G32" s="3" t="str">
        <f t="shared" si="12"/>
        <v>常勤</v>
      </c>
      <c r="H32" s="12"/>
      <c r="I32" s="4" t="str">
        <f t="shared" si="13"/>
        <v>常勤</v>
      </c>
      <c r="J32" s="6"/>
      <c r="K32" s="3" t="str">
        <f t="shared" si="14"/>
        <v>常勤</v>
      </c>
      <c r="L32" s="12"/>
      <c r="M32" s="4" t="str">
        <f t="shared" si="15"/>
        <v>常勤</v>
      </c>
      <c r="N32" s="6"/>
      <c r="O32" s="3" t="str">
        <f t="shared" si="16"/>
        <v>常勤</v>
      </c>
      <c r="P32" s="12"/>
      <c r="Q32" s="4" t="str">
        <f t="shared" si="17"/>
        <v>常勤</v>
      </c>
      <c r="R32" s="6"/>
      <c r="S32" s="3" t="str">
        <f t="shared" si="18"/>
        <v>常勤</v>
      </c>
      <c r="T32" s="12"/>
      <c r="U32" s="4" t="str">
        <f t="shared" si="19"/>
        <v>常勤</v>
      </c>
      <c r="V32" s="6"/>
      <c r="W32" s="3" t="str">
        <f t="shared" si="20"/>
        <v>常勤</v>
      </c>
      <c r="X32" s="12"/>
      <c r="Y32" s="4" t="str">
        <f t="shared" si="21"/>
        <v>常勤</v>
      </c>
      <c r="Z32" s="44"/>
      <c r="AA32" s="44"/>
      <c r="AB32" s="44"/>
      <c r="AC32" s="44"/>
      <c r="AD32" s="44"/>
    </row>
    <row r="33" spans="1:30" ht="20.25" customHeight="1" x14ac:dyDescent="0.55000000000000004">
      <c r="A33" s="40"/>
      <c r="B33" s="41"/>
      <c r="C33" s="17"/>
      <c r="D33" s="16"/>
      <c r="E33" s="4" t="str">
        <f t="shared" si="11"/>
        <v>常勤</v>
      </c>
      <c r="F33" s="17"/>
      <c r="G33" s="3" t="str">
        <f t="shared" si="12"/>
        <v>常勤</v>
      </c>
      <c r="H33" s="16"/>
      <c r="I33" s="4" t="str">
        <f t="shared" si="13"/>
        <v>常勤</v>
      </c>
      <c r="J33" s="17"/>
      <c r="K33" s="3" t="str">
        <f t="shared" si="14"/>
        <v>常勤</v>
      </c>
      <c r="L33" s="16"/>
      <c r="M33" s="4" t="str">
        <f t="shared" si="15"/>
        <v>常勤</v>
      </c>
      <c r="N33" s="17"/>
      <c r="O33" s="3" t="str">
        <f t="shared" si="16"/>
        <v>常勤</v>
      </c>
      <c r="P33" s="16"/>
      <c r="Q33" s="4" t="str">
        <f t="shared" si="17"/>
        <v>常勤</v>
      </c>
      <c r="R33" s="17"/>
      <c r="S33" s="3" t="str">
        <f t="shared" si="18"/>
        <v>常勤</v>
      </c>
      <c r="T33" s="16"/>
      <c r="U33" s="4" t="str">
        <f t="shared" si="19"/>
        <v>常勤</v>
      </c>
      <c r="V33" s="17"/>
      <c r="W33" s="3" t="str">
        <f t="shared" si="20"/>
        <v>常勤</v>
      </c>
      <c r="X33" s="16"/>
      <c r="Y33" s="4" t="str">
        <f t="shared" si="21"/>
        <v>常勤</v>
      </c>
      <c r="Z33" s="44"/>
      <c r="AA33" s="44"/>
      <c r="AB33" s="44"/>
      <c r="AC33" s="44"/>
      <c r="AD33" s="44"/>
    </row>
    <row r="34" spans="1:30" ht="20.25" customHeight="1" x14ac:dyDescent="0.55000000000000004">
      <c r="A34" s="38"/>
      <c r="B34" s="39"/>
      <c r="C34" s="6"/>
      <c r="D34" s="12"/>
      <c r="E34" s="4" t="str">
        <f t="shared" si="11"/>
        <v>常勤</v>
      </c>
      <c r="F34" s="6"/>
      <c r="G34" s="3" t="str">
        <f t="shared" si="12"/>
        <v>常勤</v>
      </c>
      <c r="H34" s="12"/>
      <c r="I34" s="4" t="str">
        <f t="shared" si="13"/>
        <v>常勤</v>
      </c>
      <c r="J34" s="6"/>
      <c r="K34" s="3" t="str">
        <f t="shared" si="14"/>
        <v>常勤</v>
      </c>
      <c r="L34" s="12"/>
      <c r="M34" s="4" t="str">
        <f t="shared" si="15"/>
        <v>常勤</v>
      </c>
      <c r="N34" s="6"/>
      <c r="O34" s="3" t="str">
        <f t="shared" si="16"/>
        <v>常勤</v>
      </c>
      <c r="P34" s="12"/>
      <c r="Q34" s="4" t="str">
        <f t="shared" si="17"/>
        <v>常勤</v>
      </c>
      <c r="R34" s="6"/>
      <c r="S34" s="3" t="str">
        <f t="shared" si="18"/>
        <v>常勤</v>
      </c>
      <c r="T34" s="12"/>
      <c r="U34" s="4" t="str">
        <f t="shared" si="19"/>
        <v>常勤</v>
      </c>
      <c r="V34" s="6"/>
      <c r="W34" s="3" t="str">
        <f t="shared" si="20"/>
        <v>常勤</v>
      </c>
      <c r="X34" s="12"/>
      <c r="Y34" s="4" t="str">
        <f t="shared" si="21"/>
        <v>常勤</v>
      </c>
      <c r="Z34" s="44"/>
      <c r="AA34" s="44"/>
      <c r="AB34" s="44"/>
      <c r="AC34" s="44"/>
      <c r="AD34" s="44"/>
    </row>
    <row r="35" spans="1:30" ht="20.25" customHeight="1" x14ac:dyDescent="0.55000000000000004">
      <c r="A35" s="40"/>
      <c r="B35" s="41"/>
      <c r="C35" s="17"/>
      <c r="D35" s="16"/>
      <c r="E35" s="4" t="str">
        <f t="shared" ref="E35:E38" si="22">IF(D35&gt;=(D$9),"常勤","非常勤")</f>
        <v>常勤</v>
      </c>
      <c r="F35" s="17"/>
      <c r="G35" s="3" t="str">
        <f t="shared" ref="G35:G38" si="23">IF(F35&gt;=(F$9),"常勤","非常勤")</f>
        <v>常勤</v>
      </c>
      <c r="H35" s="16"/>
      <c r="I35" s="4" t="str">
        <f t="shared" ref="I35:I38" si="24">IF(H35&gt;=(H$9),"常勤","非常勤")</f>
        <v>常勤</v>
      </c>
      <c r="J35" s="17"/>
      <c r="K35" s="3" t="str">
        <f t="shared" ref="K35:K38" si="25">IF(J35&gt;=(J$9),"常勤","非常勤")</f>
        <v>常勤</v>
      </c>
      <c r="L35" s="16"/>
      <c r="M35" s="4" t="str">
        <f t="shared" ref="M35:M38" si="26">IF(L35&gt;=(L$9),"常勤","非常勤")</f>
        <v>常勤</v>
      </c>
      <c r="N35" s="17"/>
      <c r="O35" s="3" t="str">
        <f t="shared" ref="O35:O38" si="27">IF(N35&gt;=(N$9),"常勤","非常勤")</f>
        <v>常勤</v>
      </c>
      <c r="P35" s="16"/>
      <c r="Q35" s="4" t="str">
        <f t="shared" ref="Q35:Q38" si="28">IF(P35&gt;=(P$9),"常勤","非常勤")</f>
        <v>常勤</v>
      </c>
      <c r="R35" s="17"/>
      <c r="S35" s="3" t="str">
        <f t="shared" ref="S35:S38" si="29">IF(R35&gt;=(R$9),"常勤","非常勤")</f>
        <v>常勤</v>
      </c>
      <c r="T35" s="16"/>
      <c r="U35" s="4" t="str">
        <f t="shared" ref="U35:U38" si="30">IF(T35&gt;=(T$9),"常勤","非常勤")</f>
        <v>常勤</v>
      </c>
      <c r="V35" s="17"/>
      <c r="W35" s="3" t="str">
        <f t="shared" ref="W35:W38" si="31">IF(V35&gt;=(V$9),"常勤","非常勤")</f>
        <v>常勤</v>
      </c>
      <c r="X35" s="16"/>
      <c r="Y35" s="4" t="str">
        <f t="shared" ref="Y35:Y38" si="32">IF(X35&gt;=(X$9),"常勤","非常勤")</f>
        <v>常勤</v>
      </c>
      <c r="Z35" s="44"/>
      <c r="AA35" s="44"/>
      <c r="AB35" s="44"/>
      <c r="AC35" s="44"/>
      <c r="AD35" s="44"/>
    </row>
    <row r="36" spans="1:30" ht="20.25" customHeight="1" x14ac:dyDescent="0.55000000000000004">
      <c r="A36" s="38"/>
      <c r="B36" s="39"/>
      <c r="C36" s="6"/>
      <c r="D36" s="12"/>
      <c r="E36" s="4" t="str">
        <f t="shared" si="22"/>
        <v>常勤</v>
      </c>
      <c r="F36" s="6"/>
      <c r="G36" s="3" t="str">
        <f t="shared" si="23"/>
        <v>常勤</v>
      </c>
      <c r="H36" s="12"/>
      <c r="I36" s="4" t="str">
        <f t="shared" si="24"/>
        <v>常勤</v>
      </c>
      <c r="J36" s="6"/>
      <c r="K36" s="3" t="str">
        <f t="shared" si="25"/>
        <v>常勤</v>
      </c>
      <c r="L36" s="12"/>
      <c r="M36" s="4" t="str">
        <f t="shared" si="26"/>
        <v>常勤</v>
      </c>
      <c r="N36" s="6"/>
      <c r="O36" s="3" t="str">
        <f t="shared" si="27"/>
        <v>常勤</v>
      </c>
      <c r="P36" s="12"/>
      <c r="Q36" s="4" t="str">
        <f t="shared" si="28"/>
        <v>常勤</v>
      </c>
      <c r="R36" s="6"/>
      <c r="S36" s="3" t="str">
        <f t="shared" si="29"/>
        <v>常勤</v>
      </c>
      <c r="T36" s="12"/>
      <c r="U36" s="4" t="str">
        <f t="shared" si="30"/>
        <v>常勤</v>
      </c>
      <c r="V36" s="6"/>
      <c r="W36" s="3" t="str">
        <f t="shared" si="31"/>
        <v>常勤</v>
      </c>
      <c r="X36" s="12"/>
      <c r="Y36" s="4" t="str">
        <f t="shared" si="32"/>
        <v>常勤</v>
      </c>
      <c r="Z36" s="44"/>
      <c r="AA36" s="44"/>
      <c r="AB36" s="44"/>
      <c r="AC36" s="44"/>
      <c r="AD36" s="44"/>
    </row>
    <row r="37" spans="1:30" ht="20.25" customHeight="1" x14ac:dyDescent="0.55000000000000004">
      <c r="A37" s="38"/>
      <c r="B37" s="39"/>
      <c r="C37" s="6"/>
      <c r="D37" s="12"/>
      <c r="E37" s="4" t="str">
        <f t="shared" si="22"/>
        <v>常勤</v>
      </c>
      <c r="F37" s="6"/>
      <c r="G37" s="3" t="str">
        <f t="shared" si="23"/>
        <v>常勤</v>
      </c>
      <c r="H37" s="12"/>
      <c r="I37" s="4" t="str">
        <f t="shared" si="24"/>
        <v>常勤</v>
      </c>
      <c r="J37" s="6"/>
      <c r="K37" s="3" t="str">
        <f t="shared" si="25"/>
        <v>常勤</v>
      </c>
      <c r="L37" s="12"/>
      <c r="M37" s="4" t="str">
        <f t="shared" si="26"/>
        <v>常勤</v>
      </c>
      <c r="N37" s="6"/>
      <c r="O37" s="3" t="str">
        <f t="shared" si="27"/>
        <v>常勤</v>
      </c>
      <c r="P37" s="12"/>
      <c r="Q37" s="4" t="str">
        <f t="shared" si="28"/>
        <v>常勤</v>
      </c>
      <c r="R37" s="6"/>
      <c r="S37" s="3" t="str">
        <f t="shared" si="29"/>
        <v>常勤</v>
      </c>
      <c r="T37" s="12"/>
      <c r="U37" s="4" t="str">
        <f t="shared" si="30"/>
        <v>常勤</v>
      </c>
      <c r="V37" s="6"/>
      <c r="W37" s="3" t="str">
        <f t="shared" si="31"/>
        <v>常勤</v>
      </c>
      <c r="X37" s="12"/>
      <c r="Y37" s="4" t="str">
        <f t="shared" si="32"/>
        <v>常勤</v>
      </c>
      <c r="Z37" s="44"/>
      <c r="AA37" s="44"/>
      <c r="AB37" s="44"/>
      <c r="AC37" s="44"/>
      <c r="AD37" s="44"/>
    </row>
    <row r="38" spans="1:30" ht="20.25" customHeight="1" x14ac:dyDescent="0.55000000000000004">
      <c r="A38" s="40"/>
      <c r="B38" s="41"/>
      <c r="C38" s="17"/>
      <c r="D38" s="16"/>
      <c r="E38" s="4" t="str">
        <f t="shared" si="22"/>
        <v>常勤</v>
      </c>
      <c r="F38" s="17"/>
      <c r="G38" s="3" t="str">
        <f t="shared" si="23"/>
        <v>常勤</v>
      </c>
      <c r="H38" s="16"/>
      <c r="I38" s="4" t="str">
        <f t="shared" si="24"/>
        <v>常勤</v>
      </c>
      <c r="J38" s="17"/>
      <c r="K38" s="3" t="str">
        <f t="shared" si="25"/>
        <v>常勤</v>
      </c>
      <c r="L38" s="16"/>
      <c r="M38" s="4" t="str">
        <f t="shared" si="26"/>
        <v>常勤</v>
      </c>
      <c r="N38" s="17"/>
      <c r="O38" s="3" t="str">
        <f t="shared" si="27"/>
        <v>常勤</v>
      </c>
      <c r="P38" s="16"/>
      <c r="Q38" s="4" t="str">
        <f t="shared" si="28"/>
        <v>常勤</v>
      </c>
      <c r="R38" s="17"/>
      <c r="S38" s="3" t="str">
        <f t="shared" si="29"/>
        <v>常勤</v>
      </c>
      <c r="T38" s="16"/>
      <c r="U38" s="4" t="str">
        <f t="shared" si="30"/>
        <v>常勤</v>
      </c>
      <c r="V38" s="17"/>
      <c r="W38" s="3" t="str">
        <f t="shared" si="31"/>
        <v>常勤</v>
      </c>
      <c r="X38" s="16"/>
      <c r="Y38" s="4" t="str">
        <f t="shared" si="32"/>
        <v>常勤</v>
      </c>
      <c r="Z38" s="44"/>
      <c r="AA38" s="44"/>
      <c r="AB38" s="44"/>
      <c r="AC38" s="44"/>
      <c r="AD38" s="44"/>
    </row>
    <row r="39" spans="1:30" ht="20.25" customHeight="1" x14ac:dyDescent="0.55000000000000004">
      <c r="A39" s="49"/>
      <c r="B39" s="50"/>
      <c r="C39" s="51"/>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13"/>
      <c r="Q39" s="10" t="str">
        <f t="shared" si="6"/>
        <v>常勤</v>
      </c>
      <c r="R39" s="9"/>
      <c r="S39" s="10" t="str">
        <f t="shared" si="7"/>
        <v>常勤</v>
      </c>
      <c r="T39" s="13"/>
      <c r="U39" s="10" t="str">
        <f t="shared" si="8"/>
        <v>常勤</v>
      </c>
      <c r="V39" s="9"/>
      <c r="W39" s="10" t="str">
        <f t="shared" si="9"/>
        <v>常勤</v>
      </c>
      <c r="X39" s="13"/>
      <c r="Y39" s="10" t="str">
        <f t="shared" si="10"/>
        <v>常勤</v>
      </c>
      <c r="Z39" s="45"/>
      <c r="AA39" s="45"/>
      <c r="AB39" s="45"/>
      <c r="AC39" s="45"/>
      <c r="AD39" s="45"/>
    </row>
    <row r="40" spans="1:30" ht="15.75" customHeight="1" x14ac:dyDescent="0.55000000000000004">
      <c r="A40" s="71" t="s">
        <v>107</v>
      </c>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row>
    <row r="41" spans="1:30" ht="16.5" customHeight="1" x14ac:dyDescent="0.55000000000000004">
      <c r="A41" s="73" t="s">
        <v>108</v>
      </c>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row>
    <row r="42" spans="1:30" ht="30.75" customHeight="1" x14ac:dyDescent="0.55000000000000004">
      <c r="A42" s="73" t="s">
        <v>98</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row>
    <row r="43" spans="1:30" ht="16.5" customHeight="1" x14ac:dyDescent="0.55000000000000004">
      <c r="A43" s="73" t="s">
        <v>94</v>
      </c>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row>
    <row r="44" spans="1:30" ht="11.25" customHeight="1" x14ac:dyDescent="0.55000000000000004"/>
    <row r="45" spans="1:30" x14ac:dyDescent="0.55000000000000004">
      <c r="A45" t="s">
        <v>63</v>
      </c>
    </row>
    <row r="46" spans="1:30" x14ac:dyDescent="0.55000000000000004">
      <c r="A46" t="s">
        <v>65</v>
      </c>
    </row>
    <row r="47" spans="1:30" x14ac:dyDescent="0.55000000000000004">
      <c r="A47" s="53" t="s">
        <v>59</v>
      </c>
      <c r="B47" s="54"/>
      <c r="C47" s="55"/>
      <c r="D47" s="14">
        <f>COUNTIFS(E10:E39,"常勤",$Z10:$Z39,"〇")</f>
        <v>0</v>
      </c>
      <c r="E47" s="11" t="s">
        <v>62</v>
      </c>
      <c r="F47" s="14">
        <f>COUNTIFS(G10:G39,"常勤",$Z10:$Z39,"〇")</f>
        <v>0</v>
      </c>
      <c r="G47" s="11" t="s">
        <v>62</v>
      </c>
      <c r="H47" s="14">
        <f>COUNTIFS(I10:I39,"常勤",$Z10:$Z39,"〇")</f>
        <v>0</v>
      </c>
      <c r="I47" s="11" t="s">
        <v>62</v>
      </c>
      <c r="J47" s="14">
        <f>COUNTIFS(K10:K39,"常勤",$Z10:$Z39,"〇")</f>
        <v>0</v>
      </c>
      <c r="K47" s="11" t="s">
        <v>62</v>
      </c>
      <c r="L47" s="14">
        <f>COUNTIFS(M10:M39,"常勤",$Z10:$Z39,"〇")</f>
        <v>0</v>
      </c>
      <c r="M47" s="11" t="s">
        <v>62</v>
      </c>
      <c r="N47" s="14">
        <f>COUNTIFS(O10:O39,"常勤",$Z10:$Z39,"〇")</f>
        <v>0</v>
      </c>
      <c r="O47" s="11" t="s">
        <v>62</v>
      </c>
      <c r="P47" s="14">
        <f>COUNTIFS(Q10:Q39,"常勤",$Z10:$Z39,"〇")</f>
        <v>0</v>
      </c>
      <c r="Q47" s="11" t="s">
        <v>62</v>
      </c>
      <c r="R47" s="14">
        <f>COUNTIFS(S10:S39,"常勤",$Z10:$Z39,"〇")</f>
        <v>0</v>
      </c>
      <c r="S47" s="11" t="s">
        <v>62</v>
      </c>
      <c r="T47" s="14">
        <f>COUNTIFS(U10:U39,"常勤",$Z10:$Z39,"〇")</f>
        <v>0</v>
      </c>
      <c r="U47" s="11" t="s">
        <v>62</v>
      </c>
      <c r="V47" s="14">
        <f>COUNTIFS(W10:W39,"常勤",$Z10:$Z39,"〇")</f>
        <v>0</v>
      </c>
      <c r="W47" s="11" t="s">
        <v>62</v>
      </c>
      <c r="X47" s="14">
        <f>COUNTIFS(Y10:Y39,"常勤",$Z10:$Z39,"〇")</f>
        <v>0</v>
      </c>
      <c r="Y47" s="11" t="s">
        <v>62</v>
      </c>
    </row>
    <row r="48" spans="1:30" ht="18.5" thickBot="1" x14ac:dyDescent="0.6">
      <c r="A48" s="75" t="s">
        <v>60</v>
      </c>
      <c r="B48" s="76"/>
      <c r="C48" s="77"/>
      <c r="D48" s="5" t="e">
        <f>ROUNDDOWN((SUMIFS(D10:D39,E10:E39,"非常勤",$Z10:$Z39,"〇"))/D$9,1)</f>
        <v>#DIV/0!</v>
      </c>
      <c r="E48" s="4" t="s">
        <v>62</v>
      </c>
      <c r="F48" s="5" t="e">
        <f>ROUNDDOWN((SUMIFS(F10:F39,G10:G39,"非常勤",$Z10:$Z39,"〇"))/F$9,1)</f>
        <v>#DIV/0!</v>
      </c>
      <c r="G48" s="4" t="s">
        <v>62</v>
      </c>
      <c r="H48" s="5" t="e">
        <f>ROUNDDOWN((SUMIFS(H10:H39,I10:I39,"非常勤",$Z10:$Z39,"〇"))/H$9,1)</f>
        <v>#DIV/0!</v>
      </c>
      <c r="I48" s="4" t="s">
        <v>62</v>
      </c>
      <c r="J48" s="5" t="e">
        <f>ROUNDDOWN((SUMIFS(J10:J39,K10:K39,"非常勤",$Z10:$Z39,"〇"))/J$9,1)</f>
        <v>#DIV/0!</v>
      </c>
      <c r="K48" s="4" t="s">
        <v>62</v>
      </c>
      <c r="L48" s="5" t="e">
        <f>ROUNDDOWN((SUMIFS(L10:L39,M10:M39,"非常勤",$Z10:$Z39,"〇"))/L$9,1)</f>
        <v>#DIV/0!</v>
      </c>
      <c r="M48" s="4" t="s">
        <v>62</v>
      </c>
      <c r="N48" s="5" t="e">
        <f>ROUNDDOWN((SUMIFS(N10:N39,O10:O39,"非常勤",$Z10:$Z39,"〇"))/N$9,1)</f>
        <v>#DIV/0!</v>
      </c>
      <c r="O48" s="4" t="s">
        <v>62</v>
      </c>
      <c r="P48" s="5" t="e">
        <f>ROUNDDOWN((SUMIFS(P10:P39,Q10:Q39,"非常勤",$Z10:$Z39,"〇"))/P$9,1)</f>
        <v>#DIV/0!</v>
      </c>
      <c r="Q48" s="4" t="s">
        <v>62</v>
      </c>
      <c r="R48" s="5" t="e">
        <f>ROUNDDOWN((SUMIFS(R10:R39,S10:S39,"非常勤",$Z10:$Z39,"〇"))/R$9,1)</f>
        <v>#DIV/0!</v>
      </c>
      <c r="S48" s="4" t="s">
        <v>62</v>
      </c>
      <c r="T48" s="5" t="e">
        <f>ROUNDDOWN((SUMIFS(T10:T39,U10:U39,"非常勤",$Z10:$Z39,"〇"))/T$9,1)</f>
        <v>#DIV/0!</v>
      </c>
      <c r="U48" s="4" t="s">
        <v>62</v>
      </c>
      <c r="V48" s="5" t="e">
        <f>ROUNDDOWN((SUMIFS(V10:V39,W10:W39,"非常勤",$Z10:$Z39,"〇"))/V$9,1)</f>
        <v>#DIV/0!</v>
      </c>
      <c r="W48" s="4" t="s">
        <v>62</v>
      </c>
      <c r="X48" s="5" t="e">
        <f>ROUNDDOWN((SUMIFS(X10:X39,Y10:Y39,"非常勤",$Z10:$Z39,"〇"))/X$9,1)</f>
        <v>#DIV/0!</v>
      </c>
      <c r="Y48" s="4" t="s">
        <v>62</v>
      </c>
      <c r="Z48" t="s">
        <v>85</v>
      </c>
    </row>
    <row r="49" spans="1:27" ht="18.5" thickBot="1" x14ac:dyDescent="0.6">
      <c r="A49" s="78" t="s">
        <v>61</v>
      </c>
      <c r="B49" s="79"/>
      <c r="C49" s="80"/>
      <c r="D49" s="7" t="e">
        <f>SUM(D47:D48)</f>
        <v>#DIV/0!</v>
      </c>
      <c r="E49" s="10" t="s">
        <v>62</v>
      </c>
      <c r="F49" s="7" t="e">
        <f>SUM(F47:F48)</f>
        <v>#DIV/0!</v>
      </c>
      <c r="G49" s="10" t="s">
        <v>62</v>
      </c>
      <c r="H49" s="7" t="e">
        <f>SUM(H47:H48)</f>
        <v>#DIV/0!</v>
      </c>
      <c r="I49" s="10" t="s">
        <v>62</v>
      </c>
      <c r="J49" s="7" t="e">
        <f>SUM(J47:J48)</f>
        <v>#DIV/0!</v>
      </c>
      <c r="K49" s="10" t="s">
        <v>62</v>
      </c>
      <c r="L49" s="7" t="e">
        <f>SUM(L47:L48)</f>
        <v>#DIV/0!</v>
      </c>
      <c r="M49" s="10" t="s">
        <v>62</v>
      </c>
      <c r="N49" s="7" t="e">
        <f>SUM(N47:N48)</f>
        <v>#DIV/0!</v>
      </c>
      <c r="O49" s="10" t="s">
        <v>62</v>
      </c>
      <c r="P49" s="7" t="e">
        <f>SUM(P47:P48)</f>
        <v>#DIV/0!</v>
      </c>
      <c r="Q49" s="10" t="s">
        <v>62</v>
      </c>
      <c r="R49" s="7" t="e">
        <f>SUM(R47:R48)</f>
        <v>#DIV/0!</v>
      </c>
      <c r="S49" s="10" t="s">
        <v>62</v>
      </c>
      <c r="T49" s="7" t="e">
        <f>SUM(T47:T48)</f>
        <v>#DIV/0!</v>
      </c>
      <c r="U49" s="10" t="s">
        <v>62</v>
      </c>
      <c r="V49" s="7" t="e">
        <f>SUM(V47:V48)</f>
        <v>#DIV/0!</v>
      </c>
      <c r="W49" s="10" t="s">
        <v>62</v>
      </c>
      <c r="X49" s="7" t="e">
        <f>SUM(X47:X48)</f>
        <v>#DIV/0!</v>
      </c>
      <c r="Y49" s="8" t="s">
        <v>62</v>
      </c>
      <c r="Z49" s="81" t="e">
        <f>ROUNDDOWN(SUM(D49,F49,H49,J49,L49,N49,P49,R49,T49,V49,X49)/COUNTIF(D49:X49,"&gt;0"),1)</f>
        <v>#DIV/0!</v>
      </c>
      <c r="AA49" s="82"/>
    </row>
    <row r="50" spans="1:27" ht="10.5" customHeight="1" x14ac:dyDescent="0.55000000000000004"/>
    <row r="51" spans="1:27" x14ac:dyDescent="0.55000000000000004">
      <c r="A51" t="s">
        <v>64</v>
      </c>
    </row>
    <row r="52" spans="1:27" x14ac:dyDescent="0.55000000000000004">
      <c r="A52" s="53" t="s">
        <v>59</v>
      </c>
      <c r="B52" s="54"/>
      <c r="C52" s="55"/>
      <c r="D52" s="14">
        <f>COUNTIFS(E10:E39,"常勤",$AA10:$AA39,"〇")</f>
        <v>0</v>
      </c>
      <c r="E52" s="11" t="s">
        <v>62</v>
      </c>
      <c r="F52" s="14">
        <f>COUNTIFS(G10:G39,"常勤",$AA10:$AA39,"〇")</f>
        <v>0</v>
      </c>
      <c r="G52" s="11" t="s">
        <v>62</v>
      </c>
      <c r="H52" s="14">
        <f>COUNTIFS(I10:I39,"常勤",$AA10:$AA39,"〇")</f>
        <v>0</v>
      </c>
      <c r="I52" s="11" t="s">
        <v>62</v>
      </c>
      <c r="J52" s="14">
        <f>COUNTIFS(K10:K39,"常勤",$AA10:$AA39,"〇")</f>
        <v>0</v>
      </c>
      <c r="K52" s="11" t="s">
        <v>62</v>
      </c>
      <c r="L52" s="14">
        <f>COUNTIFS(M10:M39,"常勤",$AA10:$AA39,"〇")</f>
        <v>0</v>
      </c>
      <c r="M52" s="11" t="s">
        <v>62</v>
      </c>
      <c r="N52" s="14">
        <f>COUNTIFS(O10:O39,"常勤",$AA10:$AA39,"〇")</f>
        <v>0</v>
      </c>
      <c r="O52" s="11" t="s">
        <v>62</v>
      </c>
      <c r="P52" s="14">
        <f>COUNTIFS(Q10:Q39,"常勤",$AA10:$AA39,"〇")</f>
        <v>0</v>
      </c>
      <c r="Q52" s="11" t="s">
        <v>62</v>
      </c>
      <c r="R52" s="14">
        <f>COUNTIFS(S10:S39,"常勤",$AA10:$AA39,"〇")</f>
        <v>0</v>
      </c>
      <c r="S52" s="11" t="s">
        <v>62</v>
      </c>
      <c r="T52" s="14">
        <f>COUNTIFS(U10:U39,"常勤",$AA10:$AA39,"〇")</f>
        <v>0</v>
      </c>
      <c r="U52" s="11" t="s">
        <v>62</v>
      </c>
      <c r="V52" s="14">
        <f>COUNTIFS(W10:W39,"常勤",$AA10:$AA39,"〇")</f>
        <v>0</v>
      </c>
      <c r="W52" s="11" t="s">
        <v>62</v>
      </c>
      <c r="X52" s="14">
        <f>COUNTIFS(Y10:Y39,"常勤",$AA10:$AA39,"〇")</f>
        <v>0</v>
      </c>
      <c r="Y52" s="11" t="s">
        <v>62</v>
      </c>
    </row>
    <row r="53" spans="1:27" ht="18.5" thickBot="1" x14ac:dyDescent="0.6">
      <c r="A53" s="75" t="s">
        <v>60</v>
      </c>
      <c r="B53" s="76"/>
      <c r="C53" s="77"/>
      <c r="D53" s="5" t="e">
        <f>ROUNDDOWN((SUMIFS(D10:D39,E10:E39,"非常勤",$AA10:$AA39,"〇"))/D$9,1)</f>
        <v>#DIV/0!</v>
      </c>
      <c r="E53" s="4" t="s">
        <v>62</v>
      </c>
      <c r="F53" s="5" t="e">
        <f>ROUNDDOWN((SUMIFS(F10:F39,G10:G39,"非常勤",$AA10:$AA39,"〇"))/F$9,1)</f>
        <v>#DIV/0!</v>
      </c>
      <c r="G53" s="4" t="s">
        <v>62</v>
      </c>
      <c r="H53" s="5" t="e">
        <f>ROUNDDOWN((SUMIFS(H10:H39,I10:I39,"非常勤",$AA10:$AA39,"〇"))/H$9,1)</f>
        <v>#DIV/0!</v>
      </c>
      <c r="I53" s="4" t="s">
        <v>62</v>
      </c>
      <c r="J53" s="5" t="e">
        <f>ROUNDDOWN((SUMIFS(J10:J39,K10:K39,"非常勤",$AA10:$AA39,"〇"))/J$9,1)</f>
        <v>#DIV/0!</v>
      </c>
      <c r="K53" s="4" t="s">
        <v>62</v>
      </c>
      <c r="L53" s="5" t="e">
        <f>ROUNDDOWN((SUMIFS(L10:L39,M10:M39,"非常勤",$AA10:$AA39,"〇"))/L$9,1)</f>
        <v>#DIV/0!</v>
      </c>
      <c r="M53" s="4" t="s">
        <v>62</v>
      </c>
      <c r="N53" s="5" t="e">
        <f>ROUNDDOWN((SUMIFS(N10:N39,O10:O39,"非常勤",$AA10:$AA39,"〇"))/N$9,1)</f>
        <v>#DIV/0!</v>
      </c>
      <c r="O53" s="4" t="s">
        <v>62</v>
      </c>
      <c r="P53" s="5" t="e">
        <f>ROUNDDOWN((SUMIFS(P10:P39,Q10:Q39,"非常勤",$AA10:$AA39,"〇"))/P$9,1)</f>
        <v>#DIV/0!</v>
      </c>
      <c r="Q53" s="4" t="s">
        <v>62</v>
      </c>
      <c r="R53" s="5" t="e">
        <f>ROUNDDOWN((SUMIFS(R10:R39,S10:S39,"非常勤",$AA10:$AA39,"〇"))/R$9,1)</f>
        <v>#DIV/0!</v>
      </c>
      <c r="S53" s="4" t="s">
        <v>62</v>
      </c>
      <c r="T53" s="5" t="e">
        <f>ROUNDDOWN((SUMIFS(T10:T39,U10:U39,"非常勤",$AA10:$AA39,"〇"))/T$9,1)</f>
        <v>#DIV/0!</v>
      </c>
      <c r="U53" s="4" t="s">
        <v>62</v>
      </c>
      <c r="V53" s="5" t="e">
        <f>ROUNDDOWN((SUMIFS(V10:V39,W10:W39,"非常勤",$AA10:$AA39,"〇"))/V$9,1)</f>
        <v>#DIV/0!</v>
      </c>
      <c r="W53" s="4" t="s">
        <v>62</v>
      </c>
      <c r="X53" s="5" t="e">
        <f>ROUNDDOWN((SUMIFS(X10:X39,Y10:Y39,"非常勤",$AA10:$AA39,"〇"))/X$9,1)</f>
        <v>#DIV/0!</v>
      </c>
      <c r="Y53" s="4" t="s">
        <v>62</v>
      </c>
      <c r="Z53" t="s">
        <v>86</v>
      </c>
    </row>
    <row r="54" spans="1:27" ht="18.5" thickBot="1" x14ac:dyDescent="0.6">
      <c r="A54" s="78" t="s">
        <v>61</v>
      </c>
      <c r="B54" s="79"/>
      <c r="C54" s="80"/>
      <c r="D54" s="7" t="e">
        <f>SUM(D52:D53)</f>
        <v>#DIV/0!</v>
      </c>
      <c r="E54" s="10" t="s">
        <v>62</v>
      </c>
      <c r="F54" s="7" t="e">
        <f>SUM(F52:F53)</f>
        <v>#DIV/0!</v>
      </c>
      <c r="G54" s="10" t="s">
        <v>62</v>
      </c>
      <c r="H54" s="7" t="e">
        <f>SUM(H52:H53)</f>
        <v>#DIV/0!</v>
      </c>
      <c r="I54" s="10" t="s">
        <v>62</v>
      </c>
      <c r="J54" s="7" t="e">
        <f>SUM(J52:J53)</f>
        <v>#DIV/0!</v>
      </c>
      <c r="K54" s="10" t="s">
        <v>62</v>
      </c>
      <c r="L54" s="7" t="e">
        <f>SUM(L52:L53)</f>
        <v>#DIV/0!</v>
      </c>
      <c r="M54" s="10" t="s">
        <v>62</v>
      </c>
      <c r="N54" s="7" t="e">
        <f>SUM(N52:N53)</f>
        <v>#DIV/0!</v>
      </c>
      <c r="O54" s="10" t="s">
        <v>62</v>
      </c>
      <c r="P54" s="7" t="e">
        <f>SUM(P52:P53)</f>
        <v>#DIV/0!</v>
      </c>
      <c r="Q54" s="10" t="s">
        <v>62</v>
      </c>
      <c r="R54" s="7" t="e">
        <f>SUM(R52:R53)</f>
        <v>#DIV/0!</v>
      </c>
      <c r="S54" s="10" t="s">
        <v>62</v>
      </c>
      <c r="T54" s="7" t="e">
        <f>SUM(T52:T53)</f>
        <v>#DIV/0!</v>
      </c>
      <c r="U54" s="10" t="s">
        <v>62</v>
      </c>
      <c r="V54" s="7" t="e">
        <f>SUM(V52:V53)</f>
        <v>#DIV/0!</v>
      </c>
      <c r="W54" s="10" t="s">
        <v>62</v>
      </c>
      <c r="X54" s="7" t="e">
        <f>SUM(X52:X53)</f>
        <v>#DIV/0!</v>
      </c>
      <c r="Y54" s="8" t="s">
        <v>62</v>
      </c>
      <c r="Z54" s="81" t="e">
        <f>ROUNDDOWN(SUM(D54,F54,H54,J54,L54,N54,P54,R54,T54,V54,X54)/COUNTIF(D54:X54,"&gt;0"),1)</f>
        <v>#DIV/0!</v>
      </c>
      <c r="AA54" s="82"/>
    </row>
    <row r="55" spans="1:27" ht="10.5" customHeight="1" x14ac:dyDescent="0.55000000000000004"/>
    <row r="56" spans="1:27" x14ac:dyDescent="0.55000000000000004">
      <c r="A56" t="s">
        <v>66</v>
      </c>
    </row>
    <row r="57" spans="1:27" x14ac:dyDescent="0.55000000000000004">
      <c r="A57" s="53" t="s">
        <v>59</v>
      </c>
      <c r="B57" s="54"/>
      <c r="C57" s="55"/>
      <c r="D57" s="14">
        <f>COUNTIFS(E10:E39,"常勤",$AB10:$AB39,"〇")</f>
        <v>0</v>
      </c>
      <c r="E57" s="11" t="s">
        <v>62</v>
      </c>
      <c r="F57" s="14">
        <f>COUNTIFS(G10:G39,"常勤",$AB10:$AB39,"〇")</f>
        <v>0</v>
      </c>
      <c r="G57" s="11" t="s">
        <v>62</v>
      </c>
      <c r="H57" s="14">
        <f>COUNTIFS(I10:I39,"常勤",$AB10:$AB39,"〇")</f>
        <v>0</v>
      </c>
      <c r="I57" s="11" t="s">
        <v>62</v>
      </c>
      <c r="J57" s="14">
        <f>COUNTIFS(K10:K39,"常勤",$AB10:$AB39,"〇")</f>
        <v>0</v>
      </c>
      <c r="K57" s="11" t="s">
        <v>62</v>
      </c>
      <c r="L57" s="14">
        <f>COUNTIFS(M10:M39,"常勤",$AB10:$AB39,"〇")</f>
        <v>0</v>
      </c>
      <c r="M57" s="11" t="s">
        <v>62</v>
      </c>
      <c r="N57" s="14">
        <f>COUNTIFS(O10:O39,"常勤",$AB10:$AB39,"〇")</f>
        <v>0</v>
      </c>
      <c r="O57" s="11" t="s">
        <v>62</v>
      </c>
      <c r="P57" s="14">
        <f>COUNTIFS(Q10:Q39,"常勤",$AB10:$AB39,"〇")</f>
        <v>0</v>
      </c>
      <c r="Q57" s="11" t="s">
        <v>62</v>
      </c>
      <c r="R57" s="14">
        <f>COUNTIFS(S10:S39,"常勤",$AB10:$AB39,"〇")</f>
        <v>0</v>
      </c>
      <c r="S57" s="11" t="s">
        <v>62</v>
      </c>
      <c r="T57" s="14">
        <f>COUNTIFS(U10:U39,"常勤",$AB10:$AB39,"〇")</f>
        <v>0</v>
      </c>
      <c r="U57" s="11" t="s">
        <v>62</v>
      </c>
      <c r="V57" s="14">
        <f>COUNTIFS(W10:W39,"常勤",$AB10:$AB39,"〇")</f>
        <v>0</v>
      </c>
      <c r="W57" s="11" t="s">
        <v>62</v>
      </c>
      <c r="X57" s="14">
        <f>COUNTIFS(Y10:Y39,"常勤",$AB10:$AB39,"〇")</f>
        <v>0</v>
      </c>
      <c r="Y57" s="11" t="s">
        <v>62</v>
      </c>
    </row>
    <row r="58" spans="1:27" ht="18.5" thickBot="1" x14ac:dyDescent="0.6">
      <c r="A58" s="75" t="s">
        <v>60</v>
      </c>
      <c r="B58" s="76"/>
      <c r="C58" s="77"/>
      <c r="D58" s="5" t="e">
        <f>ROUNDDOWN((SUMIFS(D10:D39,E10:E39,"非常勤",$AB10:$AB39,"〇"))/D$9,1)</f>
        <v>#DIV/0!</v>
      </c>
      <c r="E58" s="4" t="s">
        <v>62</v>
      </c>
      <c r="F58" s="5" t="e">
        <f>ROUNDDOWN((SUMIFS(F10:F39,G10:G39,"非常勤",$AB10:$AB39,"〇"))/F$9,1)</f>
        <v>#DIV/0!</v>
      </c>
      <c r="G58" s="4" t="s">
        <v>62</v>
      </c>
      <c r="H58" s="5" t="e">
        <f>ROUNDDOWN((SUMIFS(H10:H39,I10:I39,"非常勤",$AB10:$AB39,"〇"))/H$9,1)</f>
        <v>#DIV/0!</v>
      </c>
      <c r="I58" s="4" t="s">
        <v>62</v>
      </c>
      <c r="J58" s="5" t="e">
        <f>ROUNDDOWN((SUMIFS(J10:J39,K10:K39,"非常勤",$AB10:$AB39,"〇"))/J$9,1)</f>
        <v>#DIV/0!</v>
      </c>
      <c r="K58" s="4" t="s">
        <v>62</v>
      </c>
      <c r="L58" s="5" t="e">
        <f>ROUNDDOWN((SUMIFS(L10:L39,M10:M39,"非常勤",$AB10:$AB39,"〇"))/L$9,1)</f>
        <v>#DIV/0!</v>
      </c>
      <c r="M58" s="4" t="s">
        <v>62</v>
      </c>
      <c r="N58" s="5" t="e">
        <f>ROUNDDOWN((SUMIFS(N10:N39,O10:O39,"非常勤",$AB10:$AB39,"〇"))/N$9,1)</f>
        <v>#DIV/0!</v>
      </c>
      <c r="O58" s="4" t="s">
        <v>62</v>
      </c>
      <c r="P58" s="5" t="e">
        <f>ROUNDDOWN((SUMIFS(P10:P39,Q10:Q39,"非常勤",$AB10:$AB39,"〇"))/P$9,1)</f>
        <v>#DIV/0!</v>
      </c>
      <c r="Q58" s="4" t="s">
        <v>62</v>
      </c>
      <c r="R58" s="5" t="e">
        <f>ROUNDDOWN((SUMIFS(R10:R39,S10:S39,"非常勤",$AB10:$AB39,"〇"))/R$9,1)</f>
        <v>#DIV/0!</v>
      </c>
      <c r="S58" s="4" t="s">
        <v>62</v>
      </c>
      <c r="T58" s="5" t="e">
        <f>ROUNDDOWN((SUMIFS(T10:T39,U10:U39,"非常勤",$AB10:$AB39,"〇"))/T$9,1)</f>
        <v>#DIV/0!</v>
      </c>
      <c r="U58" s="4" t="s">
        <v>62</v>
      </c>
      <c r="V58" s="5" t="e">
        <f>ROUNDDOWN((SUMIFS(V10:V39,W10:W39,"非常勤",$AB10:$AB39,"〇"))/V$9,1)</f>
        <v>#DIV/0!</v>
      </c>
      <c r="W58" s="4" t="s">
        <v>62</v>
      </c>
      <c r="X58" s="5" t="e">
        <f>ROUNDDOWN((SUMIFS(X10:X39,Y10:Y39,"非常勤",$AB10:$AB39,"〇"))/X$9,1)</f>
        <v>#DIV/0!</v>
      </c>
      <c r="Y58" s="4" t="s">
        <v>62</v>
      </c>
      <c r="Z58" t="s">
        <v>87</v>
      </c>
    </row>
    <row r="59" spans="1:27" ht="18.5" thickBot="1" x14ac:dyDescent="0.6">
      <c r="A59" s="78" t="s">
        <v>61</v>
      </c>
      <c r="B59" s="79"/>
      <c r="C59" s="80"/>
      <c r="D59" s="7" t="e">
        <f>SUM(D57:D58)</f>
        <v>#DIV/0!</v>
      </c>
      <c r="E59" s="10" t="s">
        <v>62</v>
      </c>
      <c r="F59" s="7" t="e">
        <f>SUM(F57:F58)</f>
        <v>#DIV/0!</v>
      </c>
      <c r="G59" s="10" t="s">
        <v>62</v>
      </c>
      <c r="H59" s="7" t="e">
        <f>SUM(H57:H58)</f>
        <v>#DIV/0!</v>
      </c>
      <c r="I59" s="10" t="s">
        <v>62</v>
      </c>
      <c r="J59" s="7" t="e">
        <f>SUM(J57:J58)</f>
        <v>#DIV/0!</v>
      </c>
      <c r="K59" s="10" t="s">
        <v>62</v>
      </c>
      <c r="L59" s="7" t="e">
        <f>SUM(L57:L58)</f>
        <v>#DIV/0!</v>
      </c>
      <c r="M59" s="10" t="s">
        <v>62</v>
      </c>
      <c r="N59" s="7" t="e">
        <f>SUM(N57:N58)</f>
        <v>#DIV/0!</v>
      </c>
      <c r="O59" s="10" t="s">
        <v>62</v>
      </c>
      <c r="P59" s="7" t="e">
        <f>SUM(P57:P58)</f>
        <v>#DIV/0!</v>
      </c>
      <c r="Q59" s="10" t="s">
        <v>62</v>
      </c>
      <c r="R59" s="7" t="e">
        <f>SUM(R57:R58)</f>
        <v>#DIV/0!</v>
      </c>
      <c r="S59" s="10" t="s">
        <v>62</v>
      </c>
      <c r="T59" s="7" t="e">
        <f>SUM(T57:T58)</f>
        <v>#DIV/0!</v>
      </c>
      <c r="U59" s="10" t="s">
        <v>62</v>
      </c>
      <c r="V59" s="7" t="e">
        <f>SUM(V57:V58)</f>
        <v>#DIV/0!</v>
      </c>
      <c r="W59" s="10" t="s">
        <v>62</v>
      </c>
      <c r="X59" s="7" t="e">
        <f>SUM(X57:X58)</f>
        <v>#DIV/0!</v>
      </c>
      <c r="Y59" s="8" t="s">
        <v>62</v>
      </c>
      <c r="Z59" s="81" t="e">
        <f>ROUNDDOWN(SUM(D59,F59,H59,J59,L59,N59,P59,R59,T59,V59,X59)/COUNTIF(D59:X59,"&gt;0"),1)</f>
        <v>#DIV/0!</v>
      </c>
      <c r="AA59" s="82"/>
    </row>
    <row r="60" spans="1:27" ht="10.5" customHeight="1" x14ac:dyDescent="0.55000000000000004"/>
    <row r="61" spans="1:27" x14ac:dyDescent="0.55000000000000004">
      <c r="A61" t="s">
        <v>67</v>
      </c>
    </row>
    <row r="62" spans="1:27" x14ac:dyDescent="0.55000000000000004">
      <c r="A62" s="53" t="s">
        <v>59</v>
      </c>
      <c r="B62" s="54"/>
      <c r="C62" s="55"/>
      <c r="D62" s="14">
        <f>COUNTIFS(E10:E39,"常勤",$AC10:$AC39,"〇")</f>
        <v>0</v>
      </c>
      <c r="E62" s="11" t="s">
        <v>62</v>
      </c>
      <c r="F62" s="14">
        <f>COUNTIFS(G10:G39,"常勤",$AC10:$AC39,"〇")</f>
        <v>0</v>
      </c>
      <c r="G62" s="11" t="s">
        <v>62</v>
      </c>
      <c r="H62" s="14">
        <f>COUNTIFS(I10:I39,"常勤",$AC10:$AC39,"〇")</f>
        <v>0</v>
      </c>
      <c r="I62" s="11" t="s">
        <v>62</v>
      </c>
      <c r="J62" s="14">
        <f>COUNTIFS(K10:K39,"常勤",$AC10:$AC39,"〇")</f>
        <v>0</v>
      </c>
      <c r="K62" s="11" t="s">
        <v>62</v>
      </c>
      <c r="L62" s="14">
        <f>COUNTIFS(M10:M39,"常勤",$AC10:$AC39,"〇")</f>
        <v>0</v>
      </c>
      <c r="M62" s="11" t="s">
        <v>62</v>
      </c>
      <c r="N62" s="14">
        <f>COUNTIFS(O10:O39,"常勤",$AC10:$AC39,"〇")</f>
        <v>0</v>
      </c>
      <c r="O62" s="11" t="s">
        <v>62</v>
      </c>
      <c r="P62" s="14">
        <f>COUNTIFS(Q10:Q39,"常勤",$AC10:$AC39,"〇")</f>
        <v>0</v>
      </c>
      <c r="Q62" s="11" t="s">
        <v>62</v>
      </c>
      <c r="R62" s="14">
        <f>COUNTIFS(S10:S39,"常勤",$AC10:$AC39,"〇")</f>
        <v>0</v>
      </c>
      <c r="S62" s="11" t="s">
        <v>62</v>
      </c>
      <c r="T62" s="14">
        <f>COUNTIFS(U10:U39,"常勤",$AC10:$AC39,"〇")</f>
        <v>0</v>
      </c>
      <c r="U62" s="11" t="s">
        <v>62</v>
      </c>
      <c r="V62" s="14">
        <f>COUNTIFS(W10:W39,"常勤",$AC10:$AC39,"〇")</f>
        <v>0</v>
      </c>
      <c r="W62" s="11" t="s">
        <v>62</v>
      </c>
      <c r="X62" s="14">
        <f>COUNTIFS(Y10:Y39,"常勤",$AC10:$AC39,"〇")</f>
        <v>0</v>
      </c>
      <c r="Y62" s="11" t="s">
        <v>62</v>
      </c>
    </row>
    <row r="63" spans="1:27" ht="18.5" thickBot="1" x14ac:dyDescent="0.6">
      <c r="A63" s="75" t="s">
        <v>60</v>
      </c>
      <c r="B63" s="76"/>
      <c r="C63" s="77"/>
      <c r="D63" s="5" t="e">
        <f>ROUNDDOWN((SUMIFS(D10:D39,E10:E39,"非常勤",$AC10:$AC39,"〇"))/D$9,1)</f>
        <v>#DIV/0!</v>
      </c>
      <c r="E63" s="4" t="s">
        <v>62</v>
      </c>
      <c r="F63" s="5" t="e">
        <f>ROUNDDOWN((SUMIFS(F10:F39,G10:G39,"非常勤",$AC10:$AC39,"〇"))/F$9,1)</f>
        <v>#DIV/0!</v>
      </c>
      <c r="G63" s="4" t="s">
        <v>62</v>
      </c>
      <c r="H63" s="5" t="e">
        <f>ROUNDDOWN((SUMIFS(H10:H39,I10:I39,"非常勤",$AC10:$AC39,"〇"))/H$9,1)</f>
        <v>#DIV/0!</v>
      </c>
      <c r="I63" s="4" t="s">
        <v>62</v>
      </c>
      <c r="J63" s="5" t="e">
        <f>ROUNDDOWN((SUMIFS(J10:J39,K10:K39,"非常勤",$AC10:$AC39,"〇"))/J$9,1)</f>
        <v>#DIV/0!</v>
      </c>
      <c r="K63" s="4" t="s">
        <v>62</v>
      </c>
      <c r="L63" s="5" t="e">
        <f>ROUNDDOWN((SUMIFS(L10:L39,M10:M39,"非常勤",$AC10:$AC39,"〇"))/L$9,1)</f>
        <v>#DIV/0!</v>
      </c>
      <c r="M63" s="4" t="s">
        <v>62</v>
      </c>
      <c r="N63" s="5" t="e">
        <f>ROUNDDOWN((SUMIFS(N10:N39,O10:O39,"非常勤",$AC10:$AC39,"〇"))/N$9,1)</f>
        <v>#DIV/0!</v>
      </c>
      <c r="O63" s="4" t="s">
        <v>62</v>
      </c>
      <c r="P63" s="5" t="e">
        <f>ROUNDDOWN((SUMIFS(P10:P39,Q10:Q39,"非常勤",$AC10:$AC39,"〇"))/P$9,1)</f>
        <v>#DIV/0!</v>
      </c>
      <c r="Q63" s="4" t="s">
        <v>62</v>
      </c>
      <c r="R63" s="5" t="e">
        <f>ROUNDDOWN((SUMIFS(R10:R39,S10:S39,"非常勤",$AC10:$AC39,"〇"))/R$9,1)</f>
        <v>#DIV/0!</v>
      </c>
      <c r="S63" s="4" t="s">
        <v>62</v>
      </c>
      <c r="T63" s="5" t="e">
        <f>ROUNDDOWN((SUMIFS(T10:T39,U10:U39,"非常勤",$AC10:$AC39,"〇"))/T$9,1)</f>
        <v>#DIV/0!</v>
      </c>
      <c r="U63" s="4" t="s">
        <v>62</v>
      </c>
      <c r="V63" s="5" t="e">
        <f>ROUNDDOWN((SUMIFS(V10:V39,W10:W39,"非常勤",$AC10:$AC39,"〇"))/V$9,1)</f>
        <v>#DIV/0!</v>
      </c>
      <c r="W63" s="4" t="s">
        <v>62</v>
      </c>
      <c r="X63" s="5" t="e">
        <f>ROUNDDOWN((SUMIFS(X10:X39,Y10:Y39,"非常勤",$AC10:$AC39,"〇"))/X$9,1)</f>
        <v>#DIV/0!</v>
      </c>
      <c r="Y63" s="4" t="s">
        <v>62</v>
      </c>
      <c r="Z63" t="s">
        <v>88</v>
      </c>
    </row>
    <row r="64" spans="1:27" ht="18.5" thickBot="1" x14ac:dyDescent="0.6">
      <c r="A64" s="78" t="s">
        <v>61</v>
      </c>
      <c r="B64" s="79"/>
      <c r="C64" s="80"/>
      <c r="D64" s="7" t="e">
        <f>SUM(D62:D63)</f>
        <v>#DIV/0!</v>
      </c>
      <c r="E64" s="10" t="s">
        <v>62</v>
      </c>
      <c r="F64" s="7" t="e">
        <f>SUM(F62:F63)</f>
        <v>#DIV/0!</v>
      </c>
      <c r="G64" s="10" t="s">
        <v>62</v>
      </c>
      <c r="H64" s="7" t="e">
        <f>SUM(H62:H63)</f>
        <v>#DIV/0!</v>
      </c>
      <c r="I64" s="10" t="s">
        <v>62</v>
      </c>
      <c r="J64" s="7" t="e">
        <f>SUM(J62:J63)</f>
        <v>#DIV/0!</v>
      </c>
      <c r="K64" s="10" t="s">
        <v>62</v>
      </c>
      <c r="L64" s="7" t="e">
        <f>SUM(L62:L63)</f>
        <v>#DIV/0!</v>
      </c>
      <c r="M64" s="10" t="s">
        <v>62</v>
      </c>
      <c r="N64" s="7" t="e">
        <f>SUM(N62:N63)</f>
        <v>#DIV/0!</v>
      </c>
      <c r="O64" s="10" t="s">
        <v>62</v>
      </c>
      <c r="P64" s="7" t="e">
        <f>SUM(P62:P63)</f>
        <v>#DIV/0!</v>
      </c>
      <c r="Q64" s="10" t="s">
        <v>62</v>
      </c>
      <c r="R64" s="7" t="e">
        <f>SUM(R62:R63)</f>
        <v>#DIV/0!</v>
      </c>
      <c r="S64" s="10" t="s">
        <v>62</v>
      </c>
      <c r="T64" s="7" t="e">
        <f>SUM(T62:T63)</f>
        <v>#DIV/0!</v>
      </c>
      <c r="U64" s="10" t="s">
        <v>62</v>
      </c>
      <c r="V64" s="7" t="e">
        <f>SUM(V62:V63)</f>
        <v>#DIV/0!</v>
      </c>
      <c r="W64" s="10" t="s">
        <v>62</v>
      </c>
      <c r="X64" s="7" t="e">
        <f>SUM(X62:X63)</f>
        <v>#DIV/0!</v>
      </c>
      <c r="Y64" s="8" t="s">
        <v>62</v>
      </c>
      <c r="Z64" s="81" t="e">
        <f>ROUNDDOWN(SUM(D64,F64,H64,J64,L64,N64,P64,R64,T64,V64,X64)/COUNTIF(D64:X64,"&gt;0"),1)</f>
        <v>#DIV/0!</v>
      </c>
      <c r="AA64" s="82"/>
    </row>
    <row r="65" spans="1:27" ht="10.5" customHeight="1" x14ac:dyDescent="0.55000000000000004"/>
    <row r="66" spans="1:27" x14ac:dyDescent="0.55000000000000004">
      <c r="A66" t="s">
        <v>68</v>
      </c>
    </row>
    <row r="67" spans="1:27" x14ac:dyDescent="0.55000000000000004">
      <c r="A67" s="53" t="s">
        <v>59</v>
      </c>
      <c r="B67" s="54"/>
      <c r="C67" s="55"/>
      <c r="D67" s="14">
        <f>COUNTIFS(E10:E39,"常勤",$AD10:$AD39,"〇")</f>
        <v>0</v>
      </c>
      <c r="E67" s="11" t="s">
        <v>20</v>
      </c>
      <c r="F67" s="14">
        <f>COUNTIFS(G10:G39,"常勤",$AD10:$AD39,"〇")</f>
        <v>0</v>
      </c>
      <c r="G67" s="11" t="s">
        <v>20</v>
      </c>
      <c r="H67" s="14">
        <f>COUNTIFS(I10:I39,"常勤",$AD10:$AD39,"〇")</f>
        <v>0</v>
      </c>
      <c r="I67" s="11" t="s">
        <v>20</v>
      </c>
      <c r="J67" s="14">
        <f>COUNTIFS(K10:K39,"常勤",$AD10:$AD39,"〇")</f>
        <v>0</v>
      </c>
      <c r="K67" s="11" t="s">
        <v>20</v>
      </c>
      <c r="L67" s="14">
        <f>COUNTIFS(M10:M39,"常勤",$AD10:$AD39,"〇")</f>
        <v>0</v>
      </c>
      <c r="M67" s="11" t="s">
        <v>20</v>
      </c>
      <c r="N67" s="14">
        <f>COUNTIFS(O10:O39,"常勤",$AD10:$AD39,"〇")</f>
        <v>0</v>
      </c>
      <c r="O67" s="11" t="s">
        <v>20</v>
      </c>
      <c r="P67" s="14">
        <f>COUNTIFS(Q10:Q39,"常勤",$AD10:$AD39,"〇")</f>
        <v>0</v>
      </c>
      <c r="Q67" s="11" t="s">
        <v>20</v>
      </c>
      <c r="R67" s="14">
        <f>COUNTIFS(S10:S39,"常勤",$AD10:$AD39,"〇")</f>
        <v>0</v>
      </c>
      <c r="S67" s="11" t="s">
        <v>20</v>
      </c>
      <c r="T67" s="14">
        <f>COUNTIFS(U10:U39,"常勤",$AD10:$AD39,"〇")</f>
        <v>0</v>
      </c>
      <c r="U67" s="11" t="s">
        <v>20</v>
      </c>
      <c r="V67" s="14">
        <f>COUNTIFS(W10:W39,"常勤",$AD10:$AD39,"〇")</f>
        <v>0</v>
      </c>
      <c r="W67" s="11" t="s">
        <v>20</v>
      </c>
      <c r="X67" s="14">
        <f>COUNTIFS(Y10:Y39,"常勤",$AD10:$AD39,"〇")</f>
        <v>0</v>
      </c>
      <c r="Y67" s="11" t="s">
        <v>20</v>
      </c>
    </row>
    <row r="68" spans="1:27" ht="18.5" thickBot="1" x14ac:dyDescent="0.6">
      <c r="A68" s="75" t="s">
        <v>60</v>
      </c>
      <c r="B68" s="76"/>
      <c r="C68" s="77"/>
      <c r="D68" s="5" t="e">
        <f>ROUNDDOWN((SUMIFS(D10:D39,E10:E39,"非常勤",$AD10:$AD39,"〇"))/D$9,1)</f>
        <v>#DIV/0!</v>
      </c>
      <c r="E68" s="4" t="s">
        <v>20</v>
      </c>
      <c r="F68" s="5" t="e">
        <f>ROUNDDOWN((SUMIFS(F10:F39,G10:G39,"非常勤",$AD10:$AD39,"〇"))/F$9,1)</f>
        <v>#DIV/0!</v>
      </c>
      <c r="G68" s="4" t="s">
        <v>20</v>
      </c>
      <c r="H68" s="5" t="e">
        <f>ROUNDDOWN((SUMIFS(H10:H39,I10:I39,"非常勤",$AD10:$AD39,"〇"))/H$9,1)</f>
        <v>#DIV/0!</v>
      </c>
      <c r="I68" s="4" t="s">
        <v>20</v>
      </c>
      <c r="J68" s="5" t="e">
        <f>ROUNDDOWN((SUMIFS(J10:J39,K10:K39,"非常勤",$AD10:$AD39,"〇"))/J$9,1)</f>
        <v>#DIV/0!</v>
      </c>
      <c r="K68" s="4" t="s">
        <v>20</v>
      </c>
      <c r="L68" s="5" t="e">
        <f>ROUNDDOWN((SUMIFS(L10:L39,M10:M39,"非常勤",$AD10:$AD39,"〇"))/L$9,1)</f>
        <v>#DIV/0!</v>
      </c>
      <c r="M68" s="4" t="s">
        <v>20</v>
      </c>
      <c r="N68" s="5" t="e">
        <f>ROUNDDOWN((SUMIFS(N10:N39,O10:O39,"非常勤",$AD10:$AD39,"〇"))/N$9,1)</f>
        <v>#DIV/0!</v>
      </c>
      <c r="O68" s="4" t="s">
        <v>20</v>
      </c>
      <c r="P68" s="5" t="e">
        <f>ROUNDDOWN((SUMIFS(P10:P39,Q10:Q39,"非常勤",$AD10:$AD39,"〇"))/P$9,1)</f>
        <v>#DIV/0!</v>
      </c>
      <c r="Q68" s="4" t="s">
        <v>20</v>
      </c>
      <c r="R68" s="5" t="e">
        <f>ROUNDDOWN((SUMIFS(R10:R39,S10:S39,"非常勤",$AD10:$AD39,"〇"))/R$9,1)</f>
        <v>#DIV/0!</v>
      </c>
      <c r="S68" s="4" t="s">
        <v>20</v>
      </c>
      <c r="T68" s="5" t="e">
        <f>ROUNDDOWN((SUMIFS(T10:T39,U10:U39,"非常勤",$AD10:$AD39,"〇"))/T$9,1)</f>
        <v>#DIV/0!</v>
      </c>
      <c r="U68" s="4" t="s">
        <v>20</v>
      </c>
      <c r="V68" s="5" t="e">
        <f>ROUNDDOWN((SUMIFS(V10:V39,W10:W39,"非常勤",$AD10:$AD39,"〇"))/V$9,1)</f>
        <v>#DIV/0!</v>
      </c>
      <c r="W68" s="4" t="s">
        <v>20</v>
      </c>
      <c r="X68" s="5" t="e">
        <f>ROUNDDOWN((SUMIFS(X10:X39,Y10:Y39,"非常勤",$AD10:$AD39,"〇"))/X$9,1)</f>
        <v>#DIV/0!</v>
      </c>
      <c r="Y68" s="4" t="s">
        <v>20</v>
      </c>
      <c r="Z68" t="s">
        <v>89</v>
      </c>
    </row>
    <row r="69" spans="1:27" ht="18.5" thickBot="1" x14ac:dyDescent="0.6">
      <c r="A69" s="78" t="s">
        <v>61</v>
      </c>
      <c r="B69" s="79"/>
      <c r="C69" s="80"/>
      <c r="D69" s="7" t="e">
        <f>SUM(D67:D68)</f>
        <v>#DIV/0!</v>
      </c>
      <c r="E69" s="10" t="s">
        <v>20</v>
      </c>
      <c r="F69" s="7" t="e">
        <f>SUM(F67:F68)</f>
        <v>#DIV/0!</v>
      </c>
      <c r="G69" s="10" t="s">
        <v>20</v>
      </c>
      <c r="H69" s="7" t="e">
        <f>SUM(H67:H68)</f>
        <v>#DIV/0!</v>
      </c>
      <c r="I69" s="10" t="s">
        <v>20</v>
      </c>
      <c r="J69" s="7" t="e">
        <f>SUM(J67:J68)</f>
        <v>#DIV/0!</v>
      </c>
      <c r="K69" s="10" t="s">
        <v>20</v>
      </c>
      <c r="L69" s="7" t="e">
        <f>SUM(L67:L68)</f>
        <v>#DIV/0!</v>
      </c>
      <c r="M69" s="10" t="s">
        <v>20</v>
      </c>
      <c r="N69" s="7" t="e">
        <f>SUM(N67:N68)</f>
        <v>#DIV/0!</v>
      </c>
      <c r="O69" s="10" t="s">
        <v>20</v>
      </c>
      <c r="P69" s="7" t="e">
        <f>SUM(P67:P68)</f>
        <v>#DIV/0!</v>
      </c>
      <c r="Q69" s="10" t="s">
        <v>20</v>
      </c>
      <c r="R69" s="7" t="e">
        <f>SUM(R67:R68)</f>
        <v>#DIV/0!</v>
      </c>
      <c r="S69" s="10" t="s">
        <v>20</v>
      </c>
      <c r="T69" s="7" t="e">
        <f>SUM(T67:T68)</f>
        <v>#DIV/0!</v>
      </c>
      <c r="U69" s="10" t="s">
        <v>20</v>
      </c>
      <c r="V69" s="7" t="e">
        <f>SUM(V67:V68)</f>
        <v>#DIV/0!</v>
      </c>
      <c r="W69" s="10" t="s">
        <v>20</v>
      </c>
      <c r="X69" s="7" t="e">
        <f>SUM(X67:X68)</f>
        <v>#DIV/0!</v>
      </c>
      <c r="Y69" s="8" t="s">
        <v>20</v>
      </c>
      <c r="Z69" s="81" t="e">
        <f>ROUNDDOWN(SUM(D69,F69,H69,J69,L69,N69,P69,R69,T69,V69,X69)/COUNTIF(D69:X69,"&gt;0"),1)</f>
        <v>#DIV/0!</v>
      </c>
      <c r="AA69" s="82"/>
    </row>
    <row r="70" spans="1:27" x14ac:dyDescent="0.55000000000000004">
      <c r="A70" s="15"/>
      <c r="B70" s="15"/>
      <c r="C70" s="15"/>
    </row>
    <row r="71" spans="1:27" x14ac:dyDescent="0.55000000000000004">
      <c r="A71" t="s">
        <v>96</v>
      </c>
    </row>
    <row r="72" spans="1:27" ht="18.5" thickBot="1" x14ac:dyDescent="0.6">
      <c r="A72" t="s">
        <v>69</v>
      </c>
      <c r="G72" s="47"/>
      <c r="H72" s="47"/>
      <c r="I72" s="47"/>
      <c r="S72" s="47"/>
      <c r="T72" s="47"/>
      <c r="U72" s="47"/>
    </row>
    <row r="73" spans="1:27" ht="18.5" thickBot="1" x14ac:dyDescent="0.6">
      <c r="A73" t="s">
        <v>70</v>
      </c>
      <c r="D73" s="83" t="str">
        <f>IF(H73="","",(Z54/Z49))</f>
        <v/>
      </c>
      <c r="E73" s="84"/>
      <c r="F73" s="15" t="s">
        <v>24</v>
      </c>
      <c r="G73" s="23">
        <v>0.7</v>
      </c>
      <c r="H73" s="46"/>
      <c r="K73" t="s">
        <v>71</v>
      </c>
      <c r="P73" s="83" t="str">
        <f>IF(T73="","",(Z59/Z49))</f>
        <v/>
      </c>
      <c r="Q73" s="84"/>
      <c r="R73" s="15" t="s">
        <v>24</v>
      </c>
      <c r="S73" s="23">
        <v>0.25</v>
      </c>
      <c r="T73" s="46"/>
    </row>
    <row r="75" spans="1:27" ht="18.5" thickBot="1" x14ac:dyDescent="0.6">
      <c r="A75" t="s">
        <v>72</v>
      </c>
    </row>
    <row r="76" spans="1:27" ht="18.5" thickBot="1" x14ac:dyDescent="0.6">
      <c r="A76" t="s">
        <v>73</v>
      </c>
      <c r="D76" s="83" t="str">
        <f>IF(H76="","",(Z54/Z49))</f>
        <v/>
      </c>
      <c r="E76" s="84"/>
      <c r="F76" s="15" t="s">
        <v>24</v>
      </c>
      <c r="G76" s="23">
        <v>0.5</v>
      </c>
      <c r="H76" s="46"/>
    </row>
    <row r="78" spans="1:27" ht="18.5" thickBot="1" x14ac:dyDescent="0.6">
      <c r="A78" t="s">
        <v>74</v>
      </c>
    </row>
    <row r="79" spans="1:27" ht="18.5" thickBot="1" x14ac:dyDescent="0.6">
      <c r="A79" t="s">
        <v>75</v>
      </c>
      <c r="D79" s="83" t="str">
        <f>IF(H79="","",(Z54/Z49))</f>
        <v/>
      </c>
      <c r="E79" s="84"/>
      <c r="F79" s="15" t="s">
        <v>24</v>
      </c>
      <c r="G79" s="23">
        <v>0.4</v>
      </c>
      <c r="H79" s="46"/>
      <c r="K79" t="s">
        <v>76</v>
      </c>
      <c r="P79" s="83" t="str">
        <f>IF(T79="","",(Z69/Z64))</f>
        <v/>
      </c>
      <c r="Q79" s="84"/>
      <c r="R79" s="15" t="s">
        <v>24</v>
      </c>
      <c r="S79" s="23">
        <v>0.3</v>
      </c>
      <c r="T79" s="46"/>
    </row>
  </sheetData>
  <mergeCells count="40">
    <mergeCell ref="Z69:AA69"/>
    <mergeCell ref="Z64:AA64"/>
    <mergeCell ref="Z59:AA59"/>
    <mergeCell ref="Z54:AA54"/>
    <mergeCell ref="Z49:AA49"/>
    <mergeCell ref="D79:E79"/>
    <mergeCell ref="P79:Q79"/>
    <mergeCell ref="D73:E73"/>
    <mergeCell ref="P73:Q73"/>
    <mergeCell ref="D76:E76"/>
    <mergeCell ref="A67:C67"/>
    <mergeCell ref="A68:C68"/>
    <mergeCell ref="A69:C69"/>
    <mergeCell ref="A49:C49"/>
    <mergeCell ref="A8:A9"/>
    <mergeCell ref="B8:B9"/>
    <mergeCell ref="C8:C9"/>
    <mergeCell ref="A64:C64"/>
    <mergeCell ref="A59:C59"/>
    <mergeCell ref="A62:C62"/>
    <mergeCell ref="A63:C63"/>
    <mergeCell ref="A58:C58"/>
    <mergeCell ref="A54:C54"/>
    <mergeCell ref="A57:C57"/>
    <mergeCell ref="A43:AD43"/>
    <mergeCell ref="A42:AD42"/>
    <mergeCell ref="A1:AD1"/>
    <mergeCell ref="A2:AD2"/>
    <mergeCell ref="AD8:AD9"/>
    <mergeCell ref="A52:C52"/>
    <mergeCell ref="A53:C53"/>
    <mergeCell ref="AB8:AB9"/>
    <mergeCell ref="AA8:AA9"/>
    <mergeCell ref="AC8:AC9"/>
    <mergeCell ref="Z8:Z9"/>
    <mergeCell ref="A48:C48"/>
    <mergeCell ref="A47:C47"/>
    <mergeCell ref="A40:AD40"/>
    <mergeCell ref="A41:AD41"/>
    <mergeCell ref="A7:C7"/>
  </mergeCells>
  <phoneticPr fontId="1"/>
  <dataValidations count="1">
    <dataValidation type="list" allowBlank="1" showInputMessage="1" showErrorMessage="1" sqref="Z10:AD39 H73 H76 H79 T73 T79" xr:uid="{00000000-0002-0000-0100-000000000000}">
      <formula1>"〇"</formula1>
    </dataValidation>
  </dataValidations>
  <pageMargins left="0.51181102362204722" right="0.31496062992125984" top="0.74803149606299213" bottom="0.74803149606299213"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81"/>
  <sheetViews>
    <sheetView zoomScale="70" zoomScaleNormal="70" workbookViewId="0">
      <selection activeCell="A4" sqref="A4"/>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20" width="8.08203125" customWidth="1"/>
  </cols>
  <sheetData>
    <row r="1" spans="1:20" ht="22.5" x14ac:dyDescent="0.55000000000000004">
      <c r="A1" s="56" t="s">
        <v>21</v>
      </c>
      <c r="B1" s="56"/>
      <c r="C1" s="56"/>
      <c r="D1" s="56"/>
      <c r="E1" s="56"/>
      <c r="F1" s="56"/>
      <c r="G1" s="56"/>
      <c r="H1" s="56"/>
      <c r="I1" s="56"/>
      <c r="J1" s="56"/>
      <c r="K1" s="56"/>
      <c r="L1" s="56"/>
      <c r="M1" s="56"/>
      <c r="N1" s="56"/>
      <c r="O1" s="56"/>
      <c r="P1" s="56"/>
      <c r="Q1" s="56"/>
      <c r="R1" s="56"/>
      <c r="S1" s="56"/>
      <c r="T1" s="56"/>
    </row>
    <row r="2" spans="1:20" x14ac:dyDescent="0.55000000000000004">
      <c r="A2" s="57" t="s">
        <v>110</v>
      </c>
      <c r="B2" s="57"/>
      <c r="C2" s="57"/>
      <c r="D2" s="57"/>
      <c r="E2" s="57"/>
      <c r="F2" s="57"/>
      <c r="G2" s="57"/>
      <c r="H2" s="57"/>
      <c r="I2" s="57"/>
      <c r="J2" s="57"/>
      <c r="K2" s="57"/>
      <c r="L2" s="57"/>
      <c r="M2" s="57"/>
      <c r="N2" s="57"/>
      <c r="O2" s="57"/>
      <c r="P2" s="57"/>
      <c r="Q2" s="57"/>
      <c r="R2" s="57"/>
      <c r="S2" s="57"/>
      <c r="T2" s="57"/>
    </row>
    <row r="3" spans="1:20" ht="20" x14ac:dyDescent="0.55000000000000004">
      <c r="A3" s="52" t="s">
        <v>97</v>
      </c>
      <c r="P3" s="2"/>
      <c r="Q3" t="s">
        <v>90</v>
      </c>
    </row>
    <row r="4" spans="1:20" ht="4.5" customHeight="1" x14ac:dyDescent="0.55000000000000004"/>
    <row r="5" spans="1:20" x14ac:dyDescent="0.55000000000000004">
      <c r="A5" t="s">
        <v>84</v>
      </c>
    </row>
    <row r="6" spans="1:20" ht="16.5" customHeight="1" x14ac:dyDescent="0.55000000000000004">
      <c r="P6" s="35" t="s">
        <v>82</v>
      </c>
    </row>
    <row r="7" spans="1:20" x14ac:dyDescent="0.55000000000000004">
      <c r="A7" s="58" t="s">
        <v>83</v>
      </c>
      <c r="B7" s="58"/>
      <c r="C7" s="59"/>
      <c r="D7" s="28" t="s">
        <v>91</v>
      </c>
      <c r="E7" s="29"/>
      <c r="F7" s="29"/>
      <c r="G7" s="29"/>
      <c r="H7" s="29"/>
      <c r="I7" s="29"/>
      <c r="J7" s="29"/>
      <c r="K7" s="29"/>
      <c r="L7" s="29"/>
      <c r="M7" s="29"/>
      <c r="N7" s="29"/>
      <c r="O7" s="29"/>
      <c r="P7" s="34" t="s">
        <v>77</v>
      </c>
      <c r="Q7" s="34" t="s">
        <v>78</v>
      </c>
      <c r="R7" s="18" t="s">
        <v>79</v>
      </c>
      <c r="S7" s="18" t="s">
        <v>80</v>
      </c>
      <c r="T7" s="18" t="s">
        <v>81</v>
      </c>
    </row>
    <row r="8" spans="1:20" ht="20.25" customHeight="1" x14ac:dyDescent="0.55000000000000004">
      <c r="A8" s="60" t="s">
        <v>0</v>
      </c>
      <c r="B8" s="62" t="s">
        <v>1</v>
      </c>
      <c r="C8" s="64" t="s">
        <v>2</v>
      </c>
      <c r="D8" s="31" t="s">
        <v>3</v>
      </c>
      <c r="E8" s="32" t="s">
        <v>54</v>
      </c>
      <c r="F8" s="33" t="s">
        <v>4</v>
      </c>
      <c r="G8" s="32" t="s">
        <v>55</v>
      </c>
      <c r="H8" s="31" t="s">
        <v>5</v>
      </c>
      <c r="I8" s="32" t="s">
        <v>54</v>
      </c>
      <c r="J8" s="33" t="s">
        <v>6</v>
      </c>
      <c r="K8" s="32" t="s">
        <v>55</v>
      </c>
      <c r="L8" s="31" t="s">
        <v>7</v>
      </c>
      <c r="M8" s="32" t="s">
        <v>55</v>
      </c>
      <c r="N8" s="33" t="s">
        <v>8</v>
      </c>
      <c r="O8" s="32" t="s">
        <v>54</v>
      </c>
      <c r="P8" s="66" t="s">
        <v>17</v>
      </c>
      <c r="Q8" s="67" t="s">
        <v>104</v>
      </c>
      <c r="R8" s="68" t="s">
        <v>105</v>
      </c>
      <c r="S8" s="69" t="s">
        <v>106</v>
      </c>
      <c r="T8" s="70" t="s">
        <v>95</v>
      </c>
    </row>
    <row r="9" spans="1:20" ht="20.25" customHeight="1" x14ac:dyDescent="0.55000000000000004">
      <c r="A9" s="61"/>
      <c r="B9" s="63"/>
      <c r="C9" s="65"/>
      <c r="D9" s="13"/>
      <c r="E9" s="10" t="s">
        <v>19</v>
      </c>
      <c r="F9" s="13"/>
      <c r="G9" s="10" t="s">
        <v>19</v>
      </c>
      <c r="H9" s="13"/>
      <c r="I9" s="10" t="s">
        <v>19</v>
      </c>
      <c r="J9" s="13"/>
      <c r="K9" s="10" t="s">
        <v>19</v>
      </c>
      <c r="L9" s="13"/>
      <c r="M9" s="10" t="s">
        <v>19</v>
      </c>
      <c r="N9" s="13"/>
      <c r="O9" s="10" t="s">
        <v>19</v>
      </c>
      <c r="P9" s="67"/>
      <c r="Q9" s="67"/>
      <c r="R9" s="68"/>
      <c r="S9" s="69"/>
      <c r="T9" s="69"/>
    </row>
    <row r="10" spans="1:20" ht="20.25" customHeight="1" x14ac:dyDescent="0.55000000000000004">
      <c r="A10" s="36"/>
      <c r="B10" s="37"/>
      <c r="C10" s="27"/>
      <c r="D10" s="25"/>
      <c r="E10" s="26" t="str">
        <f t="shared" ref="E10:E39" si="0">IF(D10&gt;=(D$9),"常勤","非常勤")</f>
        <v>常勤</v>
      </c>
      <c r="F10" s="27"/>
      <c r="G10" s="24" t="str">
        <f t="shared" ref="G10:G39" si="1">IF(F10&gt;=(F$9),"常勤","非常勤")</f>
        <v>常勤</v>
      </c>
      <c r="H10" s="25"/>
      <c r="I10" s="26" t="str">
        <f t="shared" ref="I10:I39" si="2">IF(H10&gt;=(H$9),"常勤","非常勤")</f>
        <v>常勤</v>
      </c>
      <c r="J10" s="27"/>
      <c r="K10" s="24" t="str">
        <f t="shared" ref="K10:K39" si="3">IF(J10&gt;=(J$9),"常勤","非常勤")</f>
        <v>常勤</v>
      </c>
      <c r="L10" s="25"/>
      <c r="M10" s="26" t="str">
        <f t="shared" ref="M10:M39" si="4">IF(L10&gt;=(L$9),"常勤","非常勤")</f>
        <v>常勤</v>
      </c>
      <c r="N10" s="27"/>
      <c r="O10" s="24" t="str">
        <f t="shared" ref="O10:O39" si="5">IF(N10&gt;=(N$9),"常勤","非常勤")</f>
        <v>常勤</v>
      </c>
      <c r="P10" s="43"/>
      <c r="Q10" s="43"/>
      <c r="R10" s="43"/>
      <c r="S10" s="43"/>
      <c r="T10" s="43"/>
    </row>
    <row r="11" spans="1:20" ht="20.25" customHeight="1" x14ac:dyDescent="0.55000000000000004">
      <c r="A11" s="38"/>
      <c r="B11" s="39"/>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44"/>
      <c r="Q11" s="44"/>
      <c r="R11" s="44"/>
      <c r="S11" s="44"/>
      <c r="T11" s="44"/>
    </row>
    <row r="12" spans="1:20" ht="20.25" customHeight="1" x14ac:dyDescent="0.55000000000000004">
      <c r="A12" s="40"/>
      <c r="B12" s="41"/>
      <c r="C12" s="17"/>
      <c r="D12" s="16"/>
      <c r="E12" s="4" t="str">
        <f t="shared" si="0"/>
        <v>常勤</v>
      </c>
      <c r="F12" s="17"/>
      <c r="G12" s="3" t="str">
        <f t="shared" si="1"/>
        <v>常勤</v>
      </c>
      <c r="H12" s="16"/>
      <c r="I12" s="4" t="str">
        <f t="shared" si="2"/>
        <v>常勤</v>
      </c>
      <c r="J12" s="17"/>
      <c r="K12" s="3" t="str">
        <f t="shared" si="3"/>
        <v>常勤</v>
      </c>
      <c r="L12" s="16"/>
      <c r="M12" s="4" t="str">
        <f t="shared" si="4"/>
        <v>常勤</v>
      </c>
      <c r="N12" s="17"/>
      <c r="O12" s="3" t="str">
        <f t="shared" si="5"/>
        <v>常勤</v>
      </c>
      <c r="P12" s="44"/>
      <c r="Q12" s="44"/>
      <c r="R12" s="44"/>
      <c r="S12" s="44"/>
      <c r="T12" s="44"/>
    </row>
    <row r="13" spans="1:20" ht="20.25" customHeight="1" x14ac:dyDescent="0.55000000000000004">
      <c r="A13" s="38"/>
      <c r="B13" s="39"/>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44"/>
      <c r="Q13" s="44"/>
      <c r="R13" s="44"/>
      <c r="S13" s="44"/>
      <c r="T13" s="44"/>
    </row>
    <row r="14" spans="1:20" ht="20.25" customHeight="1" x14ac:dyDescent="0.55000000000000004">
      <c r="A14" s="38"/>
      <c r="B14" s="39"/>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44"/>
      <c r="Q14" s="44"/>
      <c r="R14" s="44"/>
      <c r="S14" s="44"/>
      <c r="T14" s="44"/>
    </row>
    <row r="15" spans="1:20" ht="20.25" customHeight="1" x14ac:dyDescent="0.55000000000000004">
      <c r="A15" s="40"/>
      <c r="B15" s="41"/>
      <c r="C15" s="17"/>
      <c r="D15" s="16"/>
      <c r="E15" s="4" t="str">
        <f t="shared" si="0"/>
        <v>常勤</v>
      </c>
      <c r="F15" s="17"/>
      <c r="G15" s="3" t="str">
        <f t="shared" si="1"/>
        <v>常勤</v>
      </c>
      <c r="H15" s="16"/>
      <c r="I15" s="4" t="str">
        <f t="shared" si="2"/>
        <v>常勤</v>
      </c>
      <c r="J15" s="17"/>
      <c r="K15" s="3" t="str">
        <f t="shared" si="3"/>
        <v>常勤</v>
      </c>
      <c r="L15" s="16"/>
      <c r="M15" s="4" t="str">
        <f t="shared" si="4"/>
        <v>常勤</v>
      </c>
      <c r="N15" s="17"/>
      <c r="O15" s="3" t="str">
        <f t="shared" si="5"/>
        <v>常勤</v>
      </c>
      <c r="P15" s="44"/>
      <c r="Q15" s="44"/>
      <c r="R15" s="44"/>
      <c r="S15" s="44"/>
      <c r="T15" s="44"/>
    </row>
    <row r="16" spans="1:20" ht="20.25" customHeight="1" x14ac:dyDescent="0.55000000000000004">
      <c r="A16" s="38"/>
      <c r="B16" s="39"/>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44"/>
      <c r="Q16" s="44"/>
      <c r="R16" s="44"/>
      <c r="S16" s="44"/>
      <c r="T16" s="44"/>
    </row>
    <row r="17" spans="1:20" ht="20.25" customHeight="1" x14ac:dyDescent="0.55000000000000004">
      <c r="A17" s="38"/>
      <c r="B17" s="39"/>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44"/>
      <c r="Q17" s="44"/>
      <c r="R17" s="44"/>
      <c r="S17" s="44"/>
      <c r="T17" s="44"/>
    </row>
    <row r="18" spans="1:20" ht="20.25" customHeight="1" x14ac:dyDescent="0.55000000000000004">
      <c r="A18" s="40"/>
      <c r="B18" s="41"/>
      <c r="C18" s="17"/>
      <c r="D18" s="16"/>
      <c r="E18" s="4" t="str">
        <f t="shared" si="0"/>
        <v>常勤</v>
      </c>
      <c r="F18" s="17"/>
      <c r="G18" s="3" t="str">
        <f t="shared" si="1"/>
        <v>常勤</v>
      </c>
      <c r="H18" s="16"/>
      <c r="I18" s="4" t="str">
        <f t="shared" si="2"/>
        <v>常勤</v>
      </c>
      <c r="J18" s="17"/>
      <c r="K18" s="3" t="str">
        <f t="shared" si="3"/>
        <v>常勤</v>
      </c>
      <c r="L18" s="16"/>
      <c r="M18" s="4" t="str">
        <f t="shared" si="4"/>
        <v>常勤</v>
      </c>
      <c r="N18" s="17"/>
      <c r="O18" s="3" t="str">
        <f t="shared" si="5"/>
        <v>常勤</v>
      </c>
      <c r="P18" s="44"/>
      <c r="Q18" s="44"/>
      <c r="R18" s="44"/>
      <c r="S18" s="44"/>
      <c r="T18" s="44"/>
    </row>
    <row r="19" spans="1:20" ht="20.25" customHeight="1" x14ac:dyDescent="0.55000000000000004">
      <c r="A19" s="38"/>
      <c r="B19" s="39"/>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44"/>
      <c r="Q19" s="44"/>
      <c r="R19" s="44"/>
      <c r="S19" s="44"/>
      <c r="T19" s="44"/>
    </row>
    <row r="20" spans="1:20" ht="20.25" customHeight="1" x14ac:dyDescent="0.55000000000000004">
      <c r="A20" s="38"/>
      <c r="B20" s="39"/>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44"/>
      <c r="Q20" s="44"/>
      <c r="R20" s="44"/>
      <c r="S20" s="44"/>
      <c r="T20" s="44"/>
    </row>
    <row r="21" spans="1:20" ht="20.25" customHeight="1" x14ac:dyDescent="0.55000000000000004">
      <c r="A21" s="40"/>
      <c r="B21" s="41"/>
      <c r="C21" s="17"/>
      <c r="D21" s="16"/>
      <c r="E21" s="4" t="str">
        <f t="shared" si="0"/>
        <v>常勤</v>
      </c>
      <c r="F21" s="17"/>
      <c r="G21" s="3" t="str">
        <f t="shared" si="1"/>
        <v>常勤</v>
      </c>
      <c r="H21" s="16"/>
      <c r="I21" s="4" t="str">
        <f t="shared" si="2"/>
        <v>常勤</v>
      </c>
      <c r="J21" s="17"/>
      <c r="K21" s="3" t="str">
        <f t="shared" si="3"/>
        <v>常勤</v>
      </c>
      <c r="L21" s="16"/>
      <c r="M21" s="4" t="str">
        <f t="shared" si="4"/>
        <v>常勤</v>
      </c>
      <c r="N21" s="17"/>
      <c r="O21" s="3" t="str">
        <f t="shared" si="5"/>
        <v>常勤</v>
      </c>
      <c r="P21" s="44"/>
      <c r="Q21" s="44"/>
      <c r="R21" s="44"/>
      <c r="S21" s="44"/>
      <c r="T21" s="44"/>
    </row>
    <row r="22" spans="1:20" ht="20.25" customHeight="1" x14ac:dyDescent="0.55000000000000004">
      <c r="A22" s="38"/>
      <c r="B22" s="39"/>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44"/>
      <c r="Q22" s="44"/>
      <c r="R22" s="44"/>
      <c r="S22" s="44"/>
      <c r="T22" s="44"/>
    </row>
    <row r="23" spans="1:20" ht="20.25" customHeight="1" x14ac:dyDescent="0.55000000000000004">
      <c r="A23" s="38"/>
      <c r="B23" s="39"/>
      <c r="C23" s="6"/>
      <c r="D23" s="12"/>
      <c r="E23" s="4" t="str">
        <f t="shared" si="0"/>
        <v>常勤</v>
      </c>
      <c r="F23" s="6"/>
      <c r="G23" s="3" t="str">
        <f t="shared" si="1"/>
        <v>常勤</v>
      </c>
      <c r="H23" s="12"/>
      <c r="I23" s="4" t="str">
        <f t="shared" si="2"/>
        <v>常勤</v>
      </c>
      <c r="J23" s="6"/>
      <c r="K23" s="3" t="str">
        <f t="shared" si="3"/>
        <v>常勤</v>
      </c>
      <c r="L23" s="12"/>
      <c r="M23" s="4" t="str">
        <f t="shared" si="4"/>
        <v>常勤</v>
      </c>
      <c r="N23" s="6"/>
      <c r="O23" s="3" t="str">
        <f t="shared" si="5"/>
        <v>常勤</v>
      </c>
      <c r="P23" s="44"/>
      <c r="Q23" s="44"/>
      <c r="R23" s="44"/>
      <c r="S23" s="44"/>
      <c r="T23" s="44"/>
    </row>
    <row r="24" spans="1:20" ht="20.25" customHeight="1" x14ac:dyDescent="0.55000000000000004">
      <c r="A24" s="40"/>
      <c r="B24" s="41"/>
      <c r="C24" s="17"/>
      <c r="D24" s="16"/>
      <c r="E24" s="4" t="str">
        <f t="shared" si="0"/>
        <v>常勤</v>
      </c>
      <c r="F24" s="17"/>
      <c r="G24" s="3" t="str">
        <f t="shared" si="1"/>
        <v>常勤</v>
      </c>
      <c r="H24" s="16"/>
      <c r="I24" s="4" t="str">
        <f t="shared" si="2"/>
        <v>常勤</v>
      </c>
      <c r="J24" s="17"/>
      <c r="K24" s="3" t="str">
        <f t="shared" si="3"/>
        <v>常勤</v>
      </c>
      <c r="L24" s="16"/>
      <c r="M24" s="4" t="str">
        <f t="shared" si="4"/>
        <v>常勤</v>
      </c>
      <c r="N24" s="17"/>
      <c r="O24" s="3" t="str">
        <f t="shared" si="5"/>
        <v>常勤</v>
      </c>
      <c r="P24" s="44"/>
      <c r="Q24" s="44"/>
      <c r="R24" s="44"/>
      <c r="S24" s="44"/>
      <c r="T24" s="44"/>
    </row>
    <row r="25" spans="1:20" ht="20.25" customHeight="1" x14ac:dyDescent="0.55000000000000004">
      <c r="A25" s="38"/>
      <c r="B25" s="39"/>
      <c r="C25" s="6"/>
      <c r="D25" s="12"/>
      <c r="E25" s="4" t="str">
        <f t="shared" si="0"/>
        <v>常勤</v>
      </c>
      <c r="F25" s="6"/>
      <c r="G25" s="3" t="str">
        <f t="shared" si="1"/>
        <v>常勤</v>
      </c>
      <c r="H25" s="12"/>
      <c r="I25" s="4" t="str">
        <f t="shared" si="2"/>
        <v>常勤</v>
      </c>
      <c r="J25" s="6"/>
      <c r="K25" s="3" t="str">
        <f t="shared" si="3"/>
        <v>常勤</v>
      </c>
      <c r="L25" s="12"/>
      <c r="M25" s="4" t="str">
        <f t="shared" si="4"/>
        <v>常勤</v>
      </c>
      <c r="N25" s="6"/>
      <c r="O25" s="3" t="str">
        <f t="shared" si="5"/>
        <v>常勤</v>
      </c>
      <c r="P25" s="44"/>
      <c r="Q25" s="44"/>
      <c r="R25" s="44"/>
      <c r="S25" s="44"/>
      <c r="T25" s="44"/>
    </row>
    <row r="26" spans="1:20" ht="20.25" customHeight="1" x14ac:dyDescent="0.55000000000000004">
      <c r="A26" s="38"/>
      <c r="B26" s="39"/>
      <c r="C26" s="6"/>
      <c r="D26" s="12"/>
      <c r="E26" s="4" t="str">
        <f t="shared" si="0"/>
        <v>常勤</v>
      </c>
      <c r="F26" s="6"/>
      <c r="G26" s="3" t="str">
        <f t="shared" si="1"/>
        <v>常勤</v>
      </c>
      <c r="H26" s="12"/>
      <c r="I26" s="4" t="str">
        <f t="shared" si="2"/>
        <v>常勤</v>
      </c>
      <c r="J26" s="6"/>
      <c r="K26" s="3" t="str">
        <f t="shared" si="3"/>
        <v>常勤</v>
      </c>
      <c r="L26" s="12"/>
      <c r="M26" s="4" t="str">
        <f t="shared" si="4"/>
        <v>常勤</v>
      </c>
      <c r="N26" s="6"/>
      <c r="O26" s="3" t="str">
        <f t="shared" si="5"/>
        <v>常勤</v>
      </c>
      <c r="P26" s="44"/>
      <c r="Q26" s="44"/>
      <c r="R26" s="44"/>
      <c r="S26" s="44"/>
      <c r="T26" s="44"/>
    </row>
    <row r="27" spans="1:20" ht="20.25" customHeight="1" x14ac:dyDescent="0.55000000000000004">
      <c r="A27" s="40"/>
      <c r="B27" s="41"/>
      <c r="C27" s="17"/>
      <c r="D27" s="16"/>
      <c r="E27" s="4" t="str">
        <f t="shared" si="0"/>
        <v>常勤</v>
      </c>
      <c r="F27" s="17"/>
      <c r="G27" s="3" t="str">
        <f t="shared" si="1"/>
        <v>常勤</v>
      </c>
      <c r="H27" s="16"/>
      <c r="I27" s="4" t="str">
        <f t="shared" si="2"/>
        <v>常勤</v>
      </c>
      <c r="J27" s="17"/>
      <c r="K27" s="3" t="str">
        <f t="shared" si="3"/>
        <v>常勤</v>
      </c>
      <c r="L27" s="16"/>
      <c r="M27" s="4" t="str">
        <f t="shared" si="4"/>
        <v>常勤</v>
      </c>
      <c r="N27" s="17"/>
      <c r="O27" s="3" t="str">
        <f t="shared" si="5"/>
        <v>常勤</v>
      </c>
      <c r="P27" s="44"/>
      <c r="Q27" s="44"/>
      <c r="R27" s="44"/>
      <c r="S27" s="44"/>
      <c r="T27" s="44"/>
    </row>
    <row r="28" spans="1:20" ht="20.25" customHeight="1" x14ac:dyDescent="0.55000000000000004">
      <c r="A28" s="38"/>
      <c r="B28" s="39"/>
      <c r="C28" s="6"/>
      <c r="D28" s="12"/>
      <c r="E28" s="4" t="str">
        <f t="shared" si="0"/>
        <v>常勤</v>
      </c>
      <c r="F28" s="6"/>
      <c r="G28" s="3" t="str">
        <f t="shared" si="1"/>
        <v>常勤</v>
      </c>
      <c r="H28" s="12"/>
      <c r="I28" s="4" t="str">
        <f t="shared" si="2"/>
        <v>常勤</v>
      </c>
      <c r="J28" s="6"/>
      <c r="K28" s="3" t="str">
        <f t="shared" si="3"/>
        <v>常勤</v>
      </c>
      <c r="L28" s="12"/>
      <c r="M28" s="4" t="str">
        <f t="shared" si="4"/>
        <v>常勤</v>
      </c>
      <c r="N28" s="6"/>
      <c r="O28" s="3" t="str">
        <f t="shared" si="5"/>
        <v>常勤</v>
      </c>
      <c r="P28" s="44"/>
      <c r="Q28" s="44"/>
      <c r="R28" s="44"/>
      <c r="S28" s="44"/>
      <c r="T28" s="44"/>
    </row>
    <row r="29" spans="1:20" ht="20.25" customHeight="1" x14ac:dyDescent="0.55000000000000004">
      <c r="A29" s="38"/>
      <c r="B29" s="39"/>
      <c r="C29" s="6"/>
      <c r="D29" s="12"/>
      <c r="E29" s="4" t="str">
        <f t="shared" si="0"/>
        <v>常勤</v>
      </c>
      <c r="F29" s="6"/>
      <c r="G29" s="3" t="str">
        <f t="shared" si="1"/>
        <v>常勤</v>
      </c>
      <c r="H29" s="12"/>
      <c r="I29" s="4" t="str">
        <f t="shared" si="2"/>
        <v>常勤</v>
      </c>
      <c r="J29" s="6"/>
      <c r="K29" s="3" t="str">
        <f t="shared" si="3"/>
        <v>常勤</v>
      </c>
      <c r="L29" s="12"/>
      <c r="M29" s="4" t="str">
        <f t="shared" si="4"/>
        <v>常勤</v>
      </c>
      <c r="N29" s="6"/>
      <c r="O29" s="3" t="str">
        <f t="shared" si="5"/>
        <v>常勤</v>
      </c>
      <c r="P29" s="44"/>
      <c r="Q29" s="44"/>
      <c r="R29" s="44"/>
      <c r="S29" s="44"/>
      <c r="T29" s="44"/>
    </row>
    <row r="30" spans="1:20" ht="20.25" customHeight="1" x14ac:dyDescent="0.55000000000000004">
      <c r="A30" s="40"/>
      <c r="B30" s="41"/>
      <c r="C30" s="17"/>
      <c r="D30" s="16"/>
      <c r="E30" s="4" t="str">
        <f t="shared" si="0"/>
        <v>常勤</v>
      </c>
      <c r="F30" s="17"/>
      <c r="G30" s="3" t="str">
        <f t="shared" si="1"/>
        <v>常勤</v>
      </c>
      <c r="H30" s="16"/>
      <c r="I30" s="4" t="str">
        <f t="shared" si="2"/>
        <v>常勤</v>
      </c>
      <c r="J30" s="17"/>
      <c r="K30" s="3" t="str">
        <f t="shared" si="3"/>
        <v>常勤</v>
      </c>
      <c r="L30" s="16"/>
      <c r="M30" s="4" t="str">
        <f t="shared" si="4"/>
        <v>常勤</v>
      </c>
      <c r="N30" s="17"/>
      <c r="O30" s="3" t="str">
        <f t="shared" si="5"/>
        <v>常勤</v>
      </c>
      <c r="P30" s="44"/>
      <c r="Q30" s="44"/>
      <c r="R30" s="44"/>
      <c r="S30" s="44"/>
      <c r="T30" s="44"/>
    </row>
    <row r="31" spans="1:20" ht="20.25" customHeight="1" x14ac:dyDescent="0.55000000000000004">
      <c r="A31" s="38"/>
      <c r="B31" s="39"/>
      <c r="C31" s="6"/>
      <c r="D31" s="12"/>
      <c r="E31" s="4" t="str">
        <f t="shared" si="0"/>
        <v>常勤</v>
      </c>
      <c r="F31" s="6"/>
      <c r="G31" s="3" t="str">
        <f t="shared" si="1"/>
        <v>常勤</v>
      </c>
      <c r="H31" s="12"/>
      <c r="I31" s="4" t="str">
        <f t="shared" si="2"/>
        <v>常勤</v>
      </c>
      <c r="J31" s="6"/>
      <c r="K31" s="3" t="str">
        <f t="shared" si="3"/>
        <v>常勤</v>
      </c>
      <c r="L31" s="12"/>
      <c r="M31" s="4" t="str">
        <f t="shared" si="4"/>
        <v>常勤</v>
      </c>
      <c r="N31" s="6"/>
      <c r="O31" s="3" t="str">
        <f t="shared" si="5"/>
        <v>常勤</v>
      </c>
      <c r="P31" s="44"/>
      <c r="Q31" s="44"/>
      <c r="R31" s="44"/>
      <c r="S31" s="44"/>
      <c r="T31" s="44"/>
    </row>
    <row r="32" spans="1:20" ht="20.25" customHeight="1" x14ac:dyDescent="0.55000000000000004">
      <c r="A32" s="38"/>
      <c r="B32" s="39"/>
      <c r="C32" s="6"/>
      <c r="D32" s="12"/>
      <c r="E32" s="4" t="str">
        <f t="shared" si="0"/>
        <v>常勤</v>
      </c>
      <c r="F32" s="6"/>
      <c r="G32" s="3" t="str">
        <f t="shared" si="1"/>
        <v>常勤</v>
      </c>
      <c r="H32" s="12"/>
      <c r="I32" s="4" t="str">
        <f t="shared" si="2"/>
        <v>常勤</v>
      </c>
      <c r="J32" s="6"/>
      <c r="K32" s="3" t="str">
        <f t="shared" si="3"/>
        <v>常勤</v>
      </c>
      <c r="L32" s="12"/>
      <c r="M32" s="4" t="str">
        <f t="shared" si="4"/>
        <v>常勤</v>
      </c>
      <c r="N32" s="6"/>
      <c r="O32" s="3" t="str">
        <f t="shared" si="5"/>
        <v>常勤</v>
      </c>
      <c r="P32" s="44"/>
      <c r="Q32" s="44"/>
      <c r="R32" s="44"/>
      <c r="S32" s="44"/>
      <c r="T32" s="44"/>
    </row>
    <row r="33" spans="1:20" ht="20.25" customHeight="1" x14ac:dyDescent="0.55000000000000004">
      <c r="A33" s="40"/>
      <c r="B33" s="41"/>
      <c r="C33" s="17"/>
      <c r="D33" s="16"/>
      <c r="E33" s="4" t="str">
        <f t="shared" si="0"/>
        <v>常勤</v>
      </c>
      <c r="F33" s="17"/>
      <c r="G33" s="3" t="str">
        <f t="shared" si="1"/>
        <v>常勤</v>
      </c>
      <c r="H33" s="16"/>
      <c r="I33" s="4" t="str">
        <f t="shared" si="2"/>
        <v>常勤</v>
      </c>
      <c r="J33" s="17"/>
      <c r="K33" s="3" t="str">
        <f t="shared" si="3"/>
        <v>常勤</v>
      </c>
      <c r="L33" s="16"/>
      <c r="M33" s="4" t="str">
        <f t="shared" si="4"/>
        <v>常勤</v>
      </c>
      <c r="N33" s="17"/>
      <c r="O33" s="3" t="str">
        <f t="shared" si="5"/>
        <v>常勤</v>
      </c>
      <c r="P33" s="44"/>
      <c r="Q33" s="44"/>
      <c r="R33" s="44"/>
      <c r="S33" s="44"/>
      <c r="T33" s="44"/>
    </row>
    <row r="34" spans="1:20" ht="20.25" customHeight="1" x14ac:dyDescent="0.55000000000000004">
      <c r="A34" s="38"/>
      <c r="B34" s="39"/>
      <c r="C34" s="6"/>
      <c r="D34" s="12"/>
      <c r="E34" s="4" t="str">
        <f t="shared" si="0"/>
        <v>常勤</v>
      </c>
      <c r="F34" s="6"/>
      <c r="G34" s="3" t="str">
        <f t="shared" si="1"/>
        <v>常勤</v>
      </c>
      <c r="H34" s="12"/>
      <c r="I34" s="4" t="str">
        <f t="shared" si="2"/>
        <v>常勤</v>
      </c>
      <c r="J34" s="6"/>
      <c r="K34" s="3" t="str">
        <f t="shared" si="3"/>
        <v>常勤</v>
      </c>
      <c r="L34" s="12"/>
      <c r="M34" s="4" t="str">
        <f t="shared" si="4"/>
        <v>常勤</v>
      </c>
      <c r="N34" s="6"/>
      <c r="O34" s="3" t="str">
        <f t="shared" si="5"/>
        <v>常勤</v>
      </c>
      <c r="P34" s="44"/>
      <c r="Q34" s="44"/>
      <c r="R34" s="44"/>
      <c r="S34" s="44"/>
      <c r="T34" s="44"/>
    </row>
    <row r="35" spans="1:20" ht="20.25" customHeight="1" x14ac:dyDescent="0.55000000000000004">
      <c r="A35" s="40"/>
      <c r="B35" s="41"/>
      <c r="C35" s="17"/>
      <c r="D35" s="16"/>
      <c r="E35" s="4" t="str">
        <f t="shared" si="0"/>
        <v>常勤</v>
      </c>
      <c r="F35" s="17"/>
      <c r="G35" s="3" t="str">
        <f t="shared" si="1"/>
        <v>常勤</v>
      </c>
      <c r="H35" s="16"/>
      <c r="I35" s="4" t="str">
        <f t="shared" si="2"/>
        <v>常勤</v>
      </c>
      <c r="J35" s="17"/>
      <c r="K35" s="3" t="str">
        <f t="shared" si="3"/>
        <v>常勤</v>
      </c>
      <c r="L35" s="16"/>
      <c r="M35" s="4" t="str">
        <f t="shared" si="4"/>
        <v>常勤</v>
      </c>
      <c r="N35" s="17"/>
      <c r="O35" s="3" t="str">
        <f t="shared" si="5"/>
        <v>常勤</v>
      </c>
      <c r="P35" s="44"/>
      <c r="Q35" s="44"/>
      <c r="R35" s="44"/>
      <c r="S35" s="44"/>
      <c r="T35" s="44"/>
    </row>
    <row r="36" spans="1:20" ht="20.25" customHeight="1" x14ac:dyDescent="0.55000000000000004">
      <c r="A36" s="38"/>
      <c r="B36" s="39"/>
      <c r="C36" s="6"/>
      <c r="D36" s="12"/>
      <c r="E36" s="4" t="str">
        <f t="shared" si="0"/>
        <v>常勤</v>
      </c>
      <c r="F36" s="6"/>
      <c r="G36" s="3" t="str">
        <f t="shared" si="1"/>
        <v>常勤</v>
      </c>
      <c r="H36" s="12"/>
      <c r="I36" s="4" t="str">
        <f t="shared" si="2"/>
        <v>常勤</v>
      </c>
      <c r="J36" s="6"/>
      <c r="K36" s="3" t="str">
        <f t="shared" si="3"/>
        <v>常勤</v>
      </c>
      <c r="L36" s="12"/>
      <c r="M36" s="4" t="str">
        <f t="shared" si="4"/>
        <v>常勤</v>
      </c>
      <c r="N36" s="6"/>
      <c r="O36" s="3" t="str">
        <f t="shared" si="5"/>
        <v>常勤</v>
      </c>
      <c r="P36" s="44"/>
      <c r="Q36" s="44"/>
      <c r="R36" s="44"/>
      <c r="S36" s="44"/>
      <c r="T36" s="44"/>
    </row>
    <row r="37" spans="1:20" ht="20.25" customHeight="1" x14ac:dyDescent="0.55000000000000004">
      <c r="A37" s="38"/>
      <c r="B37" s="39"/>
      <c r="C37" s="6"/>
      <c r="D37" s="12"/>
      <c r="E37" s="4" t="str">
        <f t="shared" si="0"/>
        <v>常勤</v>
      </c>
      <c r="F37" s="6"/>
      <c r="G37" s="3" t="str">
        <f t="shared" si="1"/>
        <v>常勤</v>
      </c>
      <c r="H37" s="12"/>
      <c r="I37" s="4" t="str">
        <f t="shared" si="2"/>
        <v>常勤</v>
      </c>
      <c r="J37" s="6"/>
      <c r="K37" s="3" t="str">
        <f t="shared" si="3"/>
        <v>常勤</v>
      </c>
      <c r="L37" s="12"/>
      <c r="M37" s="4" t="str">
        <f t="shared" si="4"/>
        <v>常勤</v>
      </c>
      <c r="N37" s="6"/>
      <c r="O37" s="3" t="str">
        <f t="shared" si="5"/>
        <v>常勤</v>
      </c>
      <c r="P37" s="44"/>
      <c r="Q37" s="44"/>
      <c r="R37" s="44"/>
      <c r="S37" s="44"/>
      <c r="T37" s="44"/>
    </row>
    <row r="38" spans="1:20" ht="20.25" customHeight="1" x14ac:dyDescent="0.55000000000000004">
      <c r="A38" s="40"/>
      <c r="B38" s="41"/>
      <c r="C38" s="17"/>
      <c r="D38" s="16"/>
      <c r="E38" s="4" t="str">
        <f t="shared" si="0"/>
        <v>常勤</v>
      </c>
      <c r="F38" s="17"/>
      <c r="G38" s="3" t="str">
        <f t="shared" si="1"/>
        <v>常勤</v>
      </c>
      <c r="H38" s="16"/>
      <c r="I38" s="4" t="str">
        <f t="shared" si="2"/>
        <v>常勤</v>
      </c>
      <c r="J38" s="17"/>
      <c r="K38" s="3" t="str">
        <f t="shared" si="3"/>
        <v>常勤</v>
      </c>
      <c r="L38" s="16"/>
      <c r="M38" s="4" t="str">
        <f t="shared" si="4"/>
        <v>常勤</v>
      </c>
      <c r="N38" s="17"/>
      <c r="O38" s="3" t="str">
        <f t="shared" si="5"/>
        <v>常勤</v>
      </c>
      <c r="P38" s="44"/>
      <c r="Q38" s="44"/>
      <c r="R38" s="44"/>
      <c r="S38" s="44"/>
      <c r="T38" s="44"/>
    </row>
    <row r="39" spans="1:20" ht="20.25" customHeight="1" x14ac:dyDescent="0.55000000000000004">
      <c r="A39" s="49"/>
      <c r="B39" s="50"/>
      <c r="C39" s="51"/>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45"/>
      <c r="Q39" s="45"/>
      <c r="R39" s="45"/>
      <c r="S39" s="45"/>
      <c r="T39" s="45"/>
    </row>
    <row r="40" spans="1:20" ht="15.75" customHeight="1" x14ac:dyDescent="0.55000000000000004">
      <c r="A40" s="71" t="s">
        <v>107</v>
      </c>
      <c r="B40" s="72"/>
      <c r="C40" s="72"/>
      <c r="D40" s="72"/>
      <c r="E40" s="72"/>
      <c r="F40" s="72"/>
      <c r="G40" s="72"/>
      <c r="H40" s="72"/>
      <c r="I40" s="72"/>
      <c r="J40" s="72"/>
      <c r="K40" s="72"/>
      <c r="L40" s="72"/>
      <c r="M40" s="72"/>
      <c r="N40" s="72"/>
      <c r="O40" s="72"/>
      <c r="P40" s="72"/>
      <c r="Q40" s="72"/>
      <c r="R40" s="72"/>
      <c r="S40" s="72"/>
      <c r="T40" s="72"/>
    </row>
    <row r="41" spans="1:20" ht="16.5" customHeight="1" x14ac:dyDescent="0.55000000000000004">
      <c r="A41" s="73" t="s">
        <v>108</v>
      </c>
      <c r="B41" s="73"/>
      <c r="C41" s="73"/>
      <c r="D41" s="73"/>
      <c r="E41" s="73"/>
      <c r="F41" s="73"/>
      <c r="G41" s="73"/>
      <c r="H41" s="73"/>
      <c r="I41" s="73"/>
      <c r="J41" s="73"/>
      <c r="K41" s="73"/>
      <c r="L41" s="73"/>
      <c r="M41" s="73"/>
      <c r="N41" s="73"/>
      <c r="O41" s="73"/>
      <c r="P41" s="73"/>
      <c r="Q41" s="73"/>
      <c r="R41" s="73"/>
      <c r="S41" s="73"/>
      <c r="T41" s="73"/>
    </row>
    <row r="42" spans="1:20" ht="30.75" customHeight="1" x14ac:dyDescent="0.55000000000000004">
      <c r="A42" s="73" t="s">
        <v>98</v>
      </c>
      <c r="B42" s="74"/>
      <c r="C42" s="74"/>
      <c r="D42" s="74"/>
      <c r="E42" s="74"/>
      <c r="F42" s="74"/>
      <c r="G42" s="74"/>
      <c r="H42" s="74"/>
      <c r="I42" s="74"/>
      <c r="J42" s="74"/>
      <c r="K42" s="74"/>
      <c r="L42" s="74"/>
      <c r="M42" s="74"/>
      <c r="N42" s="74"/>
      <c r="O42" s="74"/>
      <c r="P42" s="74"/>
      <c r="Q42" s="74"/>
      <c r="R42" s="74"/>
      <c r="S42" s="74"/>
      <c r="T42" s="74"/>
    </row>
    <row r="43" spans="1:20" ht="31.5" customHeight="1" x14ac:dyDescent="0.55000000000000004">
      <c r="A43" s="73" t="s">
        <v>94</v>
      </c>
      <c r="B43" s="73"/>
      <c r="C43" s="73"/>
      <c r="D43" s="73"/>
      <c r="E43" s="73"/>
      <c r="F43" s="73"/>
      <c r="G43" s="73"/>
      <c r="H43" s="73"/>
      <c r="I43" s="73"/>
      <c r="J43" s="73"/>
      <c r="K43" s="73"/>
      <c r="L43" s="73"/>
      <c r="M43" s="73"/>
      <c r="N43" s="73"/>
      <c r="O43" s="73"/>
      <c r="P43" s="73"/>
      <c r="Q43" s="73"/>
      <c r="R43" s="73"/>
      <c r="S43" s="73"/>
      <c r="T43" s="73"/>
    </row>
    <row r="44" spans="1:20" ht="11.25" customHeight="1" x14ac:dyDescent="0.55000000000000004"/>
    <row r="45" spans="1:20" x14ac:dyDescent="0.55000000000000004">
      <c r="A45" t="s">
        <v>63</v>
      </c>
    </row>
    <row r="46" spans="1:20" x14ac:dyDescent="0.55000000000000004">
      <c r="A46" t="s">
        <v>65</v>
      </c>
    </row>
    <row r="47" spans="1:20" x14ac:dyDescent="0.55000000000000004">
      <c r="A47" s="53" t="s">
        <v>59</v>
      </c>
      <c r="B47" s="54"/>
      <c r="C47" s="55"/>
      <c r="D47" s="14">
        <f>COUNTIFS(E10:E39,"常勤",$P10:$P39,"〇")</f>
        <v>0</v>
      </c>
      <c r="E47" s="11" t="s">
        <v>20</v>
      </c>
      <c r="F47" s="14">
        <f>COUNTIFS(G10:G39,"常勤",$P10:$P39,"〇")</f>
        <v>0</v>
      </c>
      <c r="G47" s="11" t="s">
        <v>20</v>
      </c>
      <c r="H47" s="14">
        <f>COUNTIFS(I10:I39,"常勤",$P10:$P39,"〇")</f>
        <v>0</v>
      </c>
      <c r="I47" s="11" t="s">
        <v>20</v>
      </c>
      <c r="J47" s="14">
        <f>COUNTIFS(K10:K39,"常勤",$P10:$P39,"〇")</f>
        <v>0</v>
      </c>
      <c r="K47" s="11" t="s">
        <v>20</v>
      </c>
      <c r="L47" s="14">
        <f>COUNTIFS(M10:M39,"常勤",$P10:$P39,"〇")</f>
        <v>0</v>
      </c>
      <c r="M47" s="11" t="s">
        <v>20</v>
      </c>
      <c r="N47" s="14">
        <f>COUNTIFS(O10:O39,"常勤",$P10:$P39,"〇")</f>
        <v>0</v>
      </c>
      <c r="O47" s="11" t="s">
        <v>20</v>
      </c>
    </row>
    <row r="48" spans="1:20" ht="18.5" thickBot="1" x14ac:dyDescent="0.6">
      <c r="A48" s="75" t="s">
        <v>60</v>
      </c>
      <c r="B48" s="76"/>
      <c r="C48" s="77"/>
      <c r="D48" s="5" t="e">
        <f>ROUNDDOWN((SUMIFS(D10:D39,E10:E39,"非常勤",$P10:$P39,"〇"))/D$9,1)</f>
        <v>#DIV/0!</v>
      </c>
      <c r="E48" s="4" t="s">
        <v>20</v>
      </c>
      <c r="F48" s="5" t="e">
        <f>ROUNDDOWN((SUMIFS(F10:F39,G10:G39,"非常勤",$P10:$P39,"〇"))/F$9,1)</f>
        <v>#DIV/0!</v>
      </c>
      <c r="G48" s="4" t="s">
        <v>20</v>
      </c>
      <c r="H48" s="5" t="e">
        <f>ROUNDDOWN((SUMIFS(H10:H39,I10:I39,"非常勤",$P10:$P39,"〇"))/H$9,1)</f>
        <v>#DIV/0!</v>
      </c>
      <c r="I48" s="4" t="s">
        <v>20</v>
      </c>
      <c r="J48" s="5" t="e">
        <f>ROUNDDOWN((SUMIFS(J10:J39,K10:K39,"非常勤",$P10:$P39,"〇"))/J$9,1)</f>
        <v>#DIV/0!</v>
      </c>
      <c r="K48" s="4" t="s">
        <v>20</v>
      </c>
      <c r="L48" s="5" t="e">
        <f>ROUNDDOWN((SUMIFS(L10:L39,M10:M39,"非常勤",$P10:$P39,"〇"))/L$9,1)</f>
        <v>#DIV/0!</v>
      </c>
      <c r="M48" s="4" t="s">
        <v>20</v>
      </c>
      <c r="N48" s="5" t="e">
        <f>ROUNDDOWN((SUMIFS(N10:N39,O10:O39,"非常勤",$P10:$P39,"〇"))/N$9,1)</f>
        <v>#DIV/0!</v>
      </c>
      <c r="O48" s="4" t="s">
        <v>20</v>
      </c>
      <c r="P48" t="s">
        <v>85</v>
      </c>
    </row>
    <row r="49" spans="1:17" ht="18.5" thickBot="1" x14ac:dyDescent="0.6">
      <c r="A49" s="78" t="s">
        <v>61</v>
      </c>
      <c r="B49" s="79"/>
      <c r="C49" s="80"/>
      <c r="D49" s="7" t="e">
        <f>SUM(D47:D48)</f>
        <v>#DIV/0!</v>
      </c>
      <c r="E49" s="10" t="s">
        <v>20</v>
      </c>
      <c r="F49" s="7" t="e">
        <f>SUM(F47:F48)</f>
        <v>#DIV/0!</v>
      </c>
      <c r="G49" s="10" t="s">
        <v>20</v>
      </c>
      <c r="H49" s="7" t="e">
        <f>SUM(H47:H48)</f>
        <v>#DIV/0!</v>
      </c>
      <c r="I49" s="10" t="s">
        <v>20</v>
      </c>
      <c r="J49" s="7" t="e">
        <f>SUM(J47:J48)</f>
        <v>#DIV/0!</v>
      </c>
      <c r="K49" s="10" t="s">
        <v>20</v>
      </c>
      <c r="L49" s="7" t="e">
        <f>SUM(L47:L48)</f>
        <v>#DIV/0!</v>
      </c>
      <c r="M49" s="10" t="s">
        <v>20</v>
      </c>
      <c r="N49" s="7" t="e">
        <f>SUM(N47:N48)</f>
        <v>#DIV/0!</v>
      </c>
      <c r="O49" s="10" t="s">
        <v>20</v>
      </c>
      <c r="P49" s="81" t="e">
        <f>ROUNDDOWN(SUM(D49,F49,H49,J49,L49,N49)/COUNTIF(D49:O49,"&gt;0"),1)</f>
        <v>#DIV/0!</v>
      </c>
      <c r="Q49" s="82"/>
    </row>
    <row r="50" spans="1:17" ht="10.5" customHeight="1" x14ac:dyDescent="0.55000000000000004"/>
    <row r="51" spans="1:17" x14ac:dyDescent="0.55000000000000004">
      <c r="A51" t="s">
        <v>64</v>
      </c>
    </row>
    <row r="52" spans="1:17" x14ac:dyDescent="0.55000000000000004">
      <c r="A52" s="53" t="s">
        <v>59</v>
      </c>
      <c r="B52" s="54"/>
      <c r="C52" s="55"/>
      <c r="D52" s="14">
        <f>COUNTIFS(E10:E39,"常勤",$Q10:$Q39,"〇")</f>
        <v>0</v>
      </c>
      <c r="E52" s="11" t="s">
        <v>20</v>
      </c>
      <c r="F52" s="14">
        <f>COUNTIFS(G10:G39,"常勤",$Q10:$Q39,"〇")</f>
        <v>0</v>
      </c>
      <c r="G52" s="11" t="s">
        <v>20</v>
      </c>
      <c r="H52" s="14">
        <f>COUNTIFS(I10:I39,"常勤",$Q10:$Q39,"〇")</f>
        <v>0</v>
      </c>
      <c r="I52" s="11" t="s">
        <v>20</v>
      </c>
      <c r="J52" s="14">
        <f>COUNTIFS(K10:K39,"常勤",$Q10:$Q39,"〇")</f>
        <v>0</v>
      </c>
      <c r="K52" s="11" t="s">
        <v>20</v>
      </c>
      <c r="L52" s="14">
        <f>COUNTIFS(M10:M39,"常勤",$Q10:$Q39,"〇")</f>
        <v>0</v>
      </c>
      <c r="M52" s="11" t="s">
        <v>20</v>
      </c>
      <c r="N52" s="14">
        <f>COUNTIFS(O10:O39,"常勤",$Q10:$Q39,"〇")</f>
        <v>0</v>
      </c>
      <c r="O52" s="11" t="s">
        <v>20</v>
      </c>
    </row>
    <row r="53" spans="1:17" ht="18.5" thickBot="1" x14ac:dyDescent="0.6">
      <c r="A53" s="75" t="s">
        <v>60</v>
      </c>
      <c r="B53" s="76"/>
      <c r="C53" s="77"/>
      <c r="D53" s="5" t="e">
        <f>ROUNDDOWN((SUMIFS(D10:D39,E10:E39,"非常勤",$Q10:$Q39,"〇"))/D$9,1)</f>
        <v>#DIV/0!</v>
      </c>
      <c r="E53" s="4" t="s">
        <v>20</v>
      </c>
      <c r="F53" s="5" t="e">
        <f>ROUNDDOWN((SUMIFS(F10:F39,G10:G39,"非常勤",$Q10:$Q39,"〇"))/F$9,1)</f>
        <v>#DIV/0!</v>
      </c>
      <c r="G53" s="4" t="s">
        <v>20</v>
      </c>
      <c r="H53" s="5" t="e">
        <f>ROUNDDOWN((SUMIFS(H10:H39,I10:I39,"非常勤",$Q10:$Q39,"〇"))/H$9,1)</f>
        <v>#DIV/0!</v>
      </c>
      <c r="I53" s="4" t="s">
        <v>20</v>
      </c>
      <c r="J53" s="5" t="e">
        <f>ROUNDDOWN((SUMIFS(J10:J39,K10:K39,"非常勤",$Q10:$Q39,"〇"))/J$9,1)</f>
        <v>#DIV/0!</v>
      </c>
      <c r="K53" s="4" t="s">
        <v>20</v>
      </c>
      <c r="L53" s="5" t="e">
        <f>ROUNDDOWN((SUMIFS(L10:L39,M10:M39,"非常勤",$Q10:$Q39,"〇"))/L$9,1)</f>
        <v>#DIV/0!</v>
      </c>
      <c r="M53" s="4" t="s">
        <v>20</v>
      </c>
      <c r="N53" s="5" t="e">
        <f>ROUNDDOWN((SUMIFS(N10:N39,O10:O39,"非常勤",$Q10:$Q39,"〇"))/N$9,1)</f>
        <v>#DIV/0!</v>
      </c>
      <c r="O53" s="4" t="s">
        <v>20</v>
      </c>
      <c r="P53" t="s">
        <v>86</v>
      </c>
    </row>
    <row r="54" spans="1:17" ht="18.5" thickBot="1" x14ac:dyDescent="0.6">
      <c r="A54" s="78" t="s">
        <v>61</v>
      </c>
      <c r="B54" s="79"/>
      <c r="C54" s="80"/>
      <c r="D54" s="7" t="e">
        <f>SUM(D52:D53)</f>
        <v>#DIV/0!</v>
      </c>
      <c r="E54" s="10" t="s">
        <v>20</v>
      </c>
      <c r="F54" s="7" t="e">
        <f>SUM(F52:F53)</f>
        <v>#DIV/0!</v>
      </c>
      <c r="G54" s="10" t="s">
        <v>20</v>
      </c>
      <c r="H54" s="7" t="e">
        <f>SUM(H52:H53)</f>
        <v>#DIV/0!</v>
      </c>
      <c r="I54" s="10" t="s">
        <v>20</v>
      </c>
      <c r="J54" s="7" t="e">
        <f>SUM(J52:J53)</f>
        <v>#DIV/0!</v>
      </c>
      <c r="K54" s="10" t="s">
        <v>20</v>
      </c>
      <c r="L54" s="7" t="e">
        <f>SUM(L52:L53)</f>
        <v>#DIV/0!</v>
      </c>
      <c r="M54" s="10" t="s">
        <v>20</v>
      </c>
      <c r="N54" s="7" t="e">
        <f>SUM(N52:N53)</f>
        <v>#DIV/0!</v>
      </c>
      <c r="O54" s="10" t="s">
        <v>20</v>
      </c>
      <c r="P54" s="81" t="e">
        <f>ROUNDDOWN(SUM(D54,F54,H54,J54,L54,N54)/COUNTIF(D54:O54,"&gt;0"),1)</f>
        <v>#DIV/0!</v>
      </c>
      <c r="Q54" s="82"/>
    </row>
    <row r="55" spans="1:17" ht="10.5" customHeight="1" x14ac:dyDescent="0.55000000000000004"/>
    <row r="56" spans="1:17" x14ac:dyDescent="0.55000000000000004">
      <c r="A56" t="s">
        <v>66</v>
      </c>
    </row>
    <row r="57" spans="1:17" x14ac:dyDescent="0.55000000000000004">
      <c r="A57" s="53" t="s">
        <v>59</v>
      </c>
      <c r="B57" s="54"/>
      <c r="C57" s="55"/>
      <c r="D57" s="14">
        <f>COUNTIFS(E10:E39,"常勤",$R10:$R39,"〇")</f>
        <v>0</v>
      </c>
      <c r="E57" s="11" t="s">
        <v>20</v>
      </c>
      <c r="F57" s="14">
        <f>COUNTIFS(G10:G39,"常勤",$R10:$R39,"〇")</f>
        <v>0</v>
      </c>
      <c r="G57" s="11" t="s">
        <v>20</v>
      </c>
      <c r="H57" s="14">
        <f>COUNTIFS(I10:I39,"常勤",$R10:$R39,"〇")</f>
        <v>0</v>
      </c>
      <c r="I57" s="11" t="s">
        <v>20</v>
      </c>
      <c r="J57" s="14">
        <f>COUNTIFS(K10:K39,"常勤",$R10:$R39,"〇")</f>
        <v>0</v>
      </c>
      <c r="K57" s="11" t="s">
        <v>20</v>
      </c>
      <c r="L57" s="14">
        <f>COUNTIFS(M10:M39,"常勤",$R10:$R39,"〇")</f>
        <v>0</v>
      </c>
      <c r="M57" s="11" t="s">
        <v>20</v>
      </c>
      <c r="N57" s="14">
        <f>COUNTIFS(O10:O39,"常勤",$R10:$R39,"〇")</f>
        <v>0</v>
      </c>
      <c r="O57" s="11" t="s">
        <v>20</v>
      </c>
    </row>
    <row r="58" spans="1:17" ht="18.5" thickBot="1" x14ac:dyDescent="0.6">
      <c r="A58" s="75" t="s">
        <v>60</v>
      </c>
      <c r="B58" s="76"/>
      <c r="C58" s="77"/>
      <c r="D58" s="5" t="e">
        <f>ROUNDDOWN((SUMIFS(D10:D39,E10:E39,"非常勤",$R10:$R39,"〇"))/D$9,1)</f>
        <v>#DIV/0!</v>
      </c>
      <c r="E58" s="4" t="s">
        <v>20</v>
      </c>
      <c r="F58" s="5" t="e">
        <f>ROUNDDOWN((SUMIFS(F10:F39,G10:G39,"非常勤",$R10:$R39,"〇"))/F$9,1)</f>
        <v>#DIV/0!</v>
      </c>
      <c r="G58" s="4" t="s">
        <v>20</v>
      </c>
      <c r="H58" s="5" t="e">
        <f>ROUNDDOWN((SUMIFS(H10:H39,I10:I39,"非常勤",$R10:$R39,"〇"))/H$9,1)</f>
        <v>#DIV/0!</v>
      </c>
      <c r="I58" s="4" t="s">
        <v>20</v>
      </c>
      <c r="J58" s="5" t="e">
        <f>ROUNDDOWN((SUMIFS(J10:J39,K10:K39,"非常勤",$R10:$R39,"〇"))/J$9,1)</f>
        <v>#DIV/0!</v>
      </c>
      <c r="K58" s="4" t="s">
        <v>20</v>
      </c>
      <c r="L58" s="5" t="e">
        <f>ROUNDDOWN((SUMIFS(L10:L39,M10:M39,"非常勤",$R10:$R39,"〇"))/L$9,1)</f>
        <v>#DIV/0!</v>
      </c>
      <c r="M58" s="4" t="s">
        <v>20</v>
      </c>
      <c r="N58" s="5" t="e">
        <f>ROUNDDOWN((SUMIFS(N10:N39,O10:O39,"非常勤",$R10:$R39,"〇"))/N$9,1)</f>
        <v>#DIV/0!</v>
      </c>
      <c r="O58" s="4" t="s">
        <v>20</v>
      </c>
      <c r="P58" t="s">
        <v>87</v>
      </c>
    </row>
    <row r="59" spans="1:17" ht="18.5" thickBot="1" x14ac:dyDescent="0.6">
      <c r="A59" s="78" t="s">
        <v>61</v>
      </c>
      <c r="B59" s="79"/>
      <c r="C59" s="80"/>
      <c r="D59" s="7" t="e">
        <f>SUM(D57:D58)</f>
        <v>#DIV/0!</v>
      </c>
      <c r="E59" s="10" t="s">
        <v>20</v>
      </c>
      <c r="F59" s="7" t="e">
        <f>SUM(F57:F58)</f>
        <v>#DIV/0!</v>
      </c>
      <c r="G59" s="10" t="s">
        <v>20</v>
      </c>
      <c r="H59" s="7" t="e">
        <f>SUM(H57:H58)</f>
        <v>#DIV/0!</v>
      </c>
      <c r="I59" s="10" t="s">
        <v>20</v>
      </c>
      <c r="J59" s="7" t="e">
        <f>SUM(J57:J58)</f>
        <v>#DIV/0!</v>
      </c>
      <c r="K59" s="10" t="s">
        <v>20</v>
      </c>
      <c r="L59" s="7" t="e">
        <f>SUM(L57:L58)</f>
        <v>#DIV/0!</v>
      </c>
      <c r="M59" s="10" t="s">
        <v>20</v>
      </c>
      <c r="N59" s="7" t="e">
        <f>SUM(N57:N58)</f>
        <v>#DIV/0!</v>
      </c>
      <c r="O59" s="10" t="s">
        <v>20</v>
      </c>
      <c r="P59" s="81" t="e">
        <f>ROUNDDOWN(SUM(D59,F59,H59,J59,L59,N59)/COUNTIF(D59:O59,"&gt;0"),1)</f>
        <v>#DIV/0!</v>
      </c>
      <c r="Q59" s="82"/>
    </row>
    <row r="60" spans="1:17" ht="10.5" customHeight="1" x14ac:dyDescent="0.55000000000000004"/>
    <row r="61" spans="1:17" x14ac:dyDescent="0.55000000000000004">
      <c r="A61" t="s">
        <v>67</v>
      </c>
    </row>
    <row r="62" spans="1:17" x14ac:dyDescent="0.55000000000000004">
      <c r="A62" s="53" t="s">
        <v>59</v>
      </c>
      <c r="B62" s="54"/>
      <c r="C62" s="55"/>
      <c r="D62" s="14">
        <f>COUNTIFS(E10:E39,"常勤",$S10:$S39,"〇")</f>
        <v>0</v>
      </c>
      <c r="E62" s="11" t="s">
        <v>20</v>
      </c>
      <c r="F62" s="14">
        <f>COUNTIFS(G10:G39,"常勤",$S10:$S39,"〇")</f>
        <v>0</v>
      </c>
      <c r="G62" s="11" t="s">
        <v>20</v>
      </c>
      <c r="H62" s="14">
        <f>COUNTIFS(I10:I39,"常勤",$S10:$S39,"〇")</f>
        <v>0</v>
      </c>
      <c r="I62" s="11" t="s">
        <v>20</v>
      </c>
      <c r="J62" s="14">
        <f>COUNTIFS(K10:K39,"常勤",$S10:$S39,"〇")</f>
        <v>0</v>
      </c>
      <c r="K62" s="11" t="s">
        <v>20</v>
      </c>
      <c r="L62" s="14">
        <f>COUNTIFS(M10:M39,"常勤",$S10:$S39,"〇")</f>
        <v>0</v>
      </c>
      <c r="M62" s="11" t="s">
        <v>20</v>
      </c>
      <c r="N62" s="14">
        <f>COUNTIFS(O10:O39,"常勤",$S10:$S39,"〇")</f>
        <v>0</v>
      </c>
      <c r="O62" s="11" t="s">
        <v>20</v>
      </c>
    </row>
    <row r="63" spans="1:17" ht="18.5" thickBot="1" x14ac:dyDescent="0.6">
      <c r="A63" s="75" t="s">
        <v>60</v>
      </c>
      <c r="B63" s="76"/>
      <c r="C63" s="77"/>
      <c r="D63" s="5" t="e">
        <f>ROUNDDOWN((SUMIFS(D10:D39,E10:E39,"非常勤",$S10:$S39,"〇"))/D$9,1)</f>
        <v>#DIV/0!</v>
      </c>
      <c r="E63" s="4" t="s">
        <v>20</v>
      </c>
      <c r="F63" s="5" t="e">
        <f>ROUNDDOWN((SUMIFS(F10:F39,G10:G39,"非常勤",$S10:$S39,"〇"))/F$9,1)</f>
        <v>#DIV/0!</v>
      </c>
      <c r="G63" s="4" t="s">
        <v>20</v>
      </c>
      <c r="H63" s="5" t="e">
        <f>ROUNDDOWN((SUMIFS(H10:H39,I10:I39,"非常勤",$S10:$S39,"〇"))/H$9,1)</f>
        <v>#DIV/0!</v>
      </c>
      <c r="I63" s="4" t="s">
        <v>20</v>
      </c>
      <c r="J63" s="5" t="e">
        <f>ROUNDDOWN((SUMIFS(J10:J39,K10:K39,"非常勤",$S10:$S39,"〇"))/J$9,1)</f>
        <v>#DIV/0!</v>
      </c>
      <c r="K63" s="4" t="s">
        <v>20</v>
      </c>
      <c r="L63" s="5" t="e">
        <f>ROUNDDOWN((SUMIFS(L10:L39,M10:M39,"非常勤",$S10:$S39,"〇"))/L$9,1)</f>
        <v>#DIV/0!</v>
      </c>
      <c r="M63" s="4" t="s">
        <v>20</v>
      </c>
      <c r="N63" s="5" t="e">
        <f>ROUNDDOWN((SUMIFS(N10:N39,O10:O39,"非常勤",$S10:$S39,"〇"))/N$9,1)</f>
        <v>#DIV/0!</v>
      </c>
      <c r="O63" s="4" t="s">
        <v>20</v>
      </c>
      <c r="P63" t="s">
        <v>88</v>
      </c>
    </row>
    <row r="64" spans="1:17" ht="18.5" thickBot="1" x14ac:dyDescent="0.6">
      <c r="A64" s="78" t="s">
        <v>61</v>
      </c>
      <c r="B64" s="79"/>
      <c r="C64" s="80"/>
      <c r="D64" s="7" t="e">
        <f>SUM(D62:D63)</f>
        <v>#DIV/0!</v>
      </c>
      <c r="E64" s="10" t="s">
        <v>20</v>
      </c>
      <c r="F64" s="7" t="e">
        <f>SUM(F62:F63)</f>
        <v>#DIV/0!</v>
      </c>
      <c r="G64" s="10" t="s">
        <v>20</v>
      </c>
      <c r="H64" s="7" t="e">
        <f>SUM(H62:H63)</f>
        <v>#DIV/0!</v>
      </c>
      <c r="I64" s="10" t="s">
        <v>20</v>
      </c>
      <c r="J64" s="7" t="e">
        <f>SUM(J62:J63)</f>
        <v>#DIV/0!</v>
      </c>
      <c r="K64" s="10" t="s">
        <v>20</v>
      </c>
      <c r="L64" s="7" t="e">
        <f>SUM(L62:L63)</f>
        <v>#DIV/0!</v>
      </c>
      <c r="M64" s="10" t="s">
        <v>20</v>
      </c>
      <c r="N64" s="7" t="e">
        <f>SUM(N62:N63)</f>
        <v>#DIV/0!</v>
      </c>
      <c r="O64" s="10" t="s">
        <v>20</v>
      </c>
      <c r="P64" s="81" t="e">
        <f>ROUNDDOWN(SUM(D64,F64,H64,J64,L64,N64)/COUNTIF(D64:O64,"&gt;0"),1)</f>
        <v>#DIV/0!</v>
      </c>
      <c r="Q64" s="82"/>
    </row>
    <row r="65" spans="1:17" ht="10.5" customHeight="1" x14ac:dyDescent="0.55000000000000004"/>
    <row r="66" spans="1:17" x14ac:dyDescent="0.55000000000000004">
      <c r="A66" t="s">
        <v>68</v>
      </c>
    </row>
    <row r="67" spans="1:17" x14ac:dyDescent="0.55000000000000004">
      <c r="A67" s="53" t="s">
        <v>59</v>
      </c>
      <c r="B67" s="54"/>
      <c r="C67" s="55"/>
      <c r="D67" s="14">
        <f>COUNTIFS(E10:E39,"常勤",$T10:$T39,"〇")</f>
        <v>0</v>
      </c>
      <c r="E67" s="11" t="s">
        <v>20</v>
      </c>
      <c r="F67" s="14">
        <f>COUNTIFS(G10:G39,"常勤",$T10:$T39,"〇")</f>
        <v>0</v>
      </c>
      <c r="G67" s="11" t="s">
        <v>20</v>
      </c>
      <c r="H67" s="14">
        <f>COUNTIFS(I10:I39,"常勤",$T10:$T39,"〇")</f>
        <v>0</v>
      </c>
      <c r="I67" s="11" t="s">
        <v>20</v>
      </c>
      <c r="J67" s="14">
        <f>COUNTIFS(K10:K39,"常勤",$T10:$T39,"〇")</f>
        <v>0</v>
      </c>
      <c r="K67" s="11" t="s">
        <v>20</v>
      </c>
      <c r="L67" s="14">
        <f>COUNTIFS(M10:M39,"常勤",$T10:$T39,"〇")</f>
        <v>0</v>
      </c>
      <c r="M67" s="11" t="s">
        <v>20</v>
      </c>
      <c r="N67" s="14">
        <f>COUNTIFS(O10:O39,"常勤",$T10:$T39,"〇")</f>
        <v>0</v>
      </c>
      <c r="O67" s="11" t="s">
        <v>20</v>
      </c>
    </row>
    <row r="68" spans="1:17" ht="18.5" thickBot="1" x14ac:dyDescent="0.6">
      <c r="A68" s="75" t="s">
        <v>60</v>
      </c>
      <c r="B68" s="76"/>
      <c r="C68" s="77"/>
      <c r="D68" s="5" t="e">
        <f>ROUNDDOWN((SUMIFS(D10:D39,E10:E39,"非常勤",$T10:$T39,"〇"))/D$9,1)</f>
        <v>#DIV/0!</v>
      </c>
      <c r="E68" s="4" t="s">
        <v>20</v>
      </c>
      <c r="F68" s="5" t="e">
        <f>ROUNDDOWN((SUMIFS(F10:F39,G10:G39,"非常勤",$T10:$T39,"〇"))/F$9,1)</f>
        <v>#DIV/0!</v>
      </c>
      <c r="G68" s="4" t="s">
        <v>20</v>
      </c>
      <c r="H68" s="5" t="e">
        <f>ROUNDDOWN((SUMIFS(H10:H39,I10:I39,"非常勤",$T10:$T39,"〇"))/H$9,1)</f>
        <v>#DIV/0!</v>
      </c>
      <c r="I68" s="4" t="s">
        <v>20</v>
      </c>
      <c r="J68" s="5" t="e">
        <f>ROUNDDOWN((SUMIFS(J10:J39,K10:K39,"非常勤",$T10:$T39,"〇"))/J$9,1)</f>
        <v>#DIV/0!</v>
      </c>
      <c r="K68" s="4" t="s">
        <v>20</v>
      </c>
      <c r="L68" s="5" t="e">
        <f>ROUNDDOWN((SUMIFS(L10:L39,M10:M39,"非常勤",$T10:$T39,"〇"))/L$9,1)</f>
        <v>#DIV/0!</v>
      </c>
      <c r="M68" s="4" t="s">
        <v>20</v>
      </c>
      <c r="N68" s="5" t="e">
        <f>ROUNDDOWN((SUMIFS(N10:N39,O10:O39,"非常勤",$T10:$T39,"〇"))/N$9,1)</f>
        <v>#DIV/0!</v>
      </c>
      <c r="O68" s="4" t="s">
        <v>20</v>
      </c>
      <c r="P68" t="s">
        <v>89</v>
      </c>
    </row>
    <row r="69" spans="1:17" ht="18.5" thickBot="1" x14ac:dyDescent="0.6">
      <c r="A69" s="78" t="s">
        <v>61</v>
      </c>
      <c r="B69" s="79"/>
      <c r="C69" s="80"/>
      <c r="D69" s="7" t="e">
        <f>SUM(D67:D68)</f>
        <v>#DIV/0!</v>
      </c>
      <c r="E69" s="10" t="s">
        <v>20</v>
      </c>
      <c r="F69" s="7" t="e">
        <f>SUM(F67:F68)</f>
        <v>#DIV/0!</v>
      </c>
      <c r="G69" s="10" t="s">
        <v>20</v>
      </c>
      <c r="H69" s="7" t="e">
        <f>SUM(H67:H68)</f>
        <v>#DIV/0!</v>
      </c>
      <c r="I69" s="10" t="s">
        <v>20</v>
      </c>
      <c r="J69" s="7" t="e">
        <f>SUM(J67:J68)</f>
        <v>#DIV/0!</v>
      </c>
      <c r="K69" s="10" t="s">
        <v>20</v>
      </c>
      <c r="L69" s="7" t="e">
        <f>SUM(L67:L68)</f>
        <v>#DIV/0!</v>
      </c>
      <c r="M69" s="10" t="s">
        <v>20</v>
      </c>
      <c r="N69" s="7" t="e">
        <f>SUM(N67:N68)</f>
        <v>#DIV/0!</v>
      </c>
      <c r="O69" s="10" t="s">
        <v>20</v>
      </c>
      <c r="P69" s="81" t="e">
        <f>ROUNDDOWN(SUM(D69,F69,H69,J69,L69,N69)/COUNTIF(D69:O69,"&gt;0"),1)</f>
        <v>#DIV/0!</v>
      </c>
      <c r="Q69" s="82"/>
    </row>
    <row r="70" spans="1:17" x14ac:dyDescent="0.55000000000000004">
      <c r="A70" s="15"/>
      <c r="B70" s="15"/>
      <c r="C70" s="15"/>
    </row>
    <row r="71" spans="1:17" x14ac:dyDescent="0.55000000000000004">
      <c r="A71" t="s">
        <v>96</v>
      </c>
    </row>
    <row r="72" spans="1:17" ht="18.5" thickBot="1" x14ac:dyDescent="0.6">
      <c r="A72" t="s">
        <v>69</v>
      </c>
      <c r="G72" s="47"/>
      <c r="H72" s="47"/>
      <c r="I72" s="47"/>
    </row>
    <row r="73" spans="1:17" ht="18.5" thickBot="1" x14ac:dyDescent="0.6">
      <c r="A73" t="s">
        <v>70</v>
      </c>
      <c r="D73" s="83" t="str">
        <f>IF(H73="","",(P54/P49))</f>
        <v/>
      </c>
      <c r="E73" s="84"/>
      <c r="F73" s="15" t="s">
        <v>24</v>
      </c>
      <c r="G73" s="23">
        <v>0.7</v>
      </c>
      <c r="H73" s="46"/>
    </row>
    <row r="74" spans="1:17" ht="18.5" thickBot="1" x14ac:dyDescent="0.6">
      <c r="A74" t="s">
        <v>71</v>
      </c>
      <c r="D74" s="83" t="str">
        <f>IF(H74="","",(P59/P49))</f>
        <v/>
      </c>
      <c r="E74" s="84"/>
      <c r="F74" s="15" t="s">
        <v>24</v>
      </c>
      <c r="G74" s="23">
        <v>0.25</v>
      </c>
      <c r="H74" s="46"/>
    </row>
    <row r="76" spans="1:17" ht="18.5" thickBot="1" x14ac:dyDescent="0.6">
      <c r="A76" t="s">
        <v>72</v>
      </c>
    </row>
    <row r="77" spans="1:17" ht="18.5" thickBot="1" x14ac:dyDescent="0.6">
      <c r="A77" t="s">
        <v>73</v>
      </c>
      <c r="D77" s="83" t="str">
        <f>IF(H77="","",(P54/P49))</f>
        <v/>
      </c>
      <c r="E77" s="84"/>
      <c r="F77" s="15" t="s">
        <v>24</v>
      </c>
      <c r="G77" s="23">
        <v>0.5</v>
      </c>
      <c r="H77" s="46"/>
    </row>
    <row r="79" spans="1:17" ht="18.5" thickBot="1" x14ac:dyDescent="0.6">
      <c r="A79" t="s">
        <v>74</v>
      </c>
    </row>
    <row r="80" spans="1:17" ht="18.5" thickBot="1" x14ac:dyDescent="0.6">
      <c r="A80" t="s">
        <v>75</v>
      </c>
      <c r="D80" s="83" t="str">
        <f>IF(H80="","",(P54/P49))</f>
        <v/>
      </c>
      <c r="E80" s="84"/>
      <c r="F80" s="15" t="s">
        <v>24</v>
      </c>
      <c r="G80" s="23">
        <v>0.4</v>
      </c>
      <c r="H80" s="46"/>
    </row>
    <row r="81" spans="1:8" ht="18.5" thickBot="1" x14ac:dyDescent="0.6">
      <c r="A81" t="s">
        <v>76</v>
      </c>
      <c r="D81" s="83" t="str">
        <f>IF(H81="","",(P69/P64))</f>
        <v/>
      </c>
      <c r="E81" s="84"/>
      <c r="F81" s="15" t="s">
        <v>24</v>
      </c>
      <c r="G81" s="23">
        <v>0.3</v>
      </c>
      <c r="H81" s="46"/>
    </row>
  </sheetData>
  <mergeCells count="40">
    <mergeCell ref="A47:C47"/>
    <mergeCell ref="A1:T1"/>
    <mergeCell ref="A2:T2"/>
    <mergeCell ref="A7:C7"/>
    <mergeCell ref="A8:A9"/>
    <mergeCell ref="B8:B9"/>
    <mergeCell ref="C8:C9"/>
    <mergeCell ref="P8:P9"/>
    <mergeCell ref="Q8:Q9"/>
    <mergeCell ref="R8:R9"/>
    <mergeCell ref="S8:S9"/>
    <mergeCell ref="T8:T9"/>
    <mergeCell ref="A40:T40"/>
    <mergeCell ref="A41:T41"/>
    <mergeCell ref="A42:T42"/>
    <mergeCell ref="A43:T43"/>
    <mergeCell ref="A63:C63"/>
    <mergeCell ref="A48:C48"/>
    <mergeCell ref="A49:C49"/>
    <mergeCell ref="P49:Q49"/>
    <mergeCell ref="A52:C52"/>
    <mergeCell ref="A53:C53"/>
    <mergeCell ref="A54:C54"/>
    <mergeCell ref="P54:Q54"/>
    <mergeCell ref="A57:C57"/>
    <mergeCell ref="A58:C58"/>
    <mergeCell ref="A59:C59"/>
    <mergeCell ref="P59:Q59"/>
    <mergeCell ref="A62:C62"/>
    <mergeCell ref="A64:C64"/>
    <mergeCell ref="P64:Q64"/>
    <mergeCell ref="A67:C67"/>
    <mergeCell ref="A68:C68"/>
    <mergeCell ref="A69:C69"/>
    <mergeCell ref="P69:Q69"/>
    <mergeCell ref="D81:E81"/>
    <mergeCell ref="D73:E73"/>
    <mergeCell ref="D77:E77"/>
    <mergeCell ref="D80:E80"/>
    <mergeCell ref="D74:E74"/>
  </mergeCells>
  <phoneticPr fontId="1"/>
  <dataValidations count="1">
    <dataValidation type="list" allowBlank="1" showInputMessage="1" showErrorMessage="1" sqref="P10:T39 H77 H80:H81 H73:H74" xr:uid="{00000000-0002-0000-0200-000000000000}">
      <formula1>"〇"</formula1>
    </dataValidation>
  </dataValidations>
  <pageMargins left="0.51181102362204722" right="0.31496062992125984" top="0.74803149606299213" bottom="0.74803149606299213" header="0.31496062992125984" footer="0.31496062992125984"/>
  <pageSetup paperSize="9" scale="5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81"/>
  <sheetViews>
    <sheetView zoomScale="70" zoomScaleNormal="70" workbookViewId="0">
      <selection activeCell="A4" sqref="A4"/>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4" width="8.08203125" customWidth="1"/>
  </cols>
  <sheetData>
    <row r="1" spans="1:14" ht="22.5" x14ac:dyDescent="0.55000000000000004">
      <c r="A1" s="56" t="s">
        <v>21</v>
      </c>
      <c r="B1" s="56"/>
      <c r="C1" s="56"/>
      <c r="D1" s="56"/>
      <c r="E1" s="56"/>
      <c r="F1" s="56"/>
      <c r="G1" s="56"/>
      <c r="H1" s="56"/>
      <c r="I1" s="56"/>
      <c r="J1" s="56"/>
      <c r="K1" s="56"/>
      <c r="L1" s="56"/>
      <c r="M1" s="56"/>
      <c r="N1" s="56"/>
    </row>
    <row r="2" spans="1:14" x14ac:dyDescent="0.55000000000000004">
      <c r="A2" s="57" t="s">
        <v>111</v>
      </c>
      <c r="B2" s="57"/>
      <c r="C2" s="57"/>
      <c r="D2" s="57"/>
      <c r="E2" s="57"/>
      <c r="F2" s="57"/>
      <c r="G2" s="57"/>
      <c r="H2" s="57"/>
      <c r="I2" s="57"/>
      <c r="J2" s="57"/>
      <c r="K2" s="57"/>
      <c r="L2" s="57"/>
      <c r="M2" s="57"/>
      <c r="N2" s="57"/>
    </row>
    <row r="3" spans="1:14" ht="20" x14ac:dyDescent="0.55000000000000004">
      <c r="A3" s="52" t="s">
        <v>97</v>
      </c>
      <c r="J3" s="2"/>
      <c r="K3" t="s">
        <v>90</v>
      </c>
    </row>
    <row r="4" spans="1:14" ht="4.5" customHeight="1" x14ac:dyDescent="0.55000000000000004"/>
    <row r="5" spans="1:14" x14ac:dyDescent="0.55000000000000004">
      <c r="A5" t="s">
        <v>84</v>
      </c>
    </row>
    <row r="6" spans="1:14" ht="16.5" customHeight="1" x14ac:dyDescent="0.55000000000000004">
      <c r="J6" s="35" t="s">
        <v>82</v>
      </c>
    </row>
    <row r="7" spans="1:14" x14ac:dyDescent="0.55000000000000004">
      <c r="A7" s="58" t="s">
        <v>83</v>
      </c>
      <c r="B7" s="58"/>
      <c r="C7" s="59"/>
      <c r="D7" s="28" t="s">
        <v>91</v>
      </c>
      <c r="E7" s="29"/>
      <c r="F7" s="29"/>
      <c r="G7" s="29"/>
      <c r="H7" s="29"/>
      <c r="I7" s="29"/>
      <c r="J7" s="34" t="s">
        <v>77</v>
      </c>
      <c r="K7" s="34" t="s">
        <v>78</v>
      </c>
      <c r="L7" s="18" t="s">
        <v>79</v>
      </c>
      <c r="M7" s="18" t="s">
        <v>80</v>
      </c>
      <c r="N7" s="18" t="s">
        <v>81</v>
      </c>
    </row>
    <row r="8" spans="1:14" ht="20.25" customHeight="1" x14ac:dyDescent="0.55000000000000004">
      <c r="A8" s="60" t="s">
        <v>0</v>
      </c>
      <c r="B8" s="62" t="s">
        <v>1</v>
      </c>
      <c r="C8" s="64" t="s">
        <v>2</v>
      </c>
      <c r="D8" s="31" t="s">
        <v>3</v>
      </c>
      <c r="E8" s="32" t="s">
        <v>54</v>
      </c>
      <c r="F8" s="33" t="s">
        <v>4</v>
      </c>
      <c r="G8" s="32" t="s">
        <v>55</v>
      </c>
      <c r="H8" s="31" t="s">
        <v>5</v>
      </c>
      <c r="I8" s="32" t="s">
        <v>54</v>
      </c>
      <c r="J8" s="66" t="s">
        <v>17</v>
      </c>
      <c r="K8" s="67" t="s">
        <v>104</v>
      </c>
      <c r="L8" s="68" t="s">
        <v>105</v>
      </c>
      <c r="M8" s="69" t="s">
        <v>106</v>
      </c>
      <c r="N8" s="70" t="s">
        <v>95</v>
      </c>
    </row>
    <row r="9" spans="1:14" ht="20.25" customHeight="1" x14ac:dyDescent="0.55000000000000004">
      <c r="A9" s="61"/>
      <c r="B9" s="63"/>
      <c r="C9" s="65"/>
      <c r="D9" s="13"/>
      <c r="E9" s="10" t="s">
        <v>19</v>
      </c>
      <c r="F9" s="13"/>
      <c r="G9" s="10" t="s">
        <v>19</v>
      </c>
      <c r="H9" s="13"/>
      <c r="I9" s="10" t="s">
        <v>19</v>
      </c>
      <c r="J9" s="67"/>
      <c r="K9" s="67"/>
      <c r="L9" s="68"/>
      <c r="M9" s="69"/>
      <c r="N9" s="69"/>
    </row>
    <row r="10" spans="1:14" ht="20.25" customHeight="1" x14ac:dyDescent="0.55000000000000004">
      <c r="A10" s="36"/>
      <c r="B10" s="37"/>
      <c r="C10" s="27"/>
      <c r="D10" s="25"/>
      <c r="E10" s="26" t="str">
        <f t="shared" ref="E10:E39" si="0">IF(D10&gt;=(D$9),"常勤","非常勤")</f>
        <v>常勤</v>
      </c>
      <c r="F10" s="27"/>
      <c r="G10" s="24" t="str">
        <f t="shared" ref="G10:G39" si="1">IF(F10&gt;=(F$9),"常勤","非常勤")</f>
        <v>常勤</v>
      </c>
      <c r="H10" s="25"/>
      <c r="I10" s="26" t="str">
        <f t="shared" ref="I10:I39" si="2">IF(H10&gt;=(H$9),"常勤","非常勤")</f>
        <v>常勤</v>
      </c>
      <c r="J10" s="43"/>
      <c r="K10" s="43"/>
      <c r="L10" s="43"/>
      <c r="M10" s="43"/>
      <c r="N10" s="43"/>
    </row>
    <row r="11" spans="1:14" ht="20.25" customHeight="1" x14ac:dyDescent="0.55000000000000004">
      <c r="A11" s="38"/>
      <c r="B11" s="39"/>
      <c r="C11" s="6"/>
      <c r="D11" s="12"/>
      <c r="E11" s="4" t="str">
        <f t="shared" si="0"/>
        <v>常勤</v>
      </c>
      <c r="F11" s="6"/>
      <c r="G11" s="3" t="str">
        <f t="shared" si="1"/>
        <v>常勤</v>
      </c>
      <c r="H11" s="12"/>
      <c r="I11" s="4" t="str">
        <f t="shared" si="2"/>
        <v>常勤</v>
      </c>
      <c r="J11" s="44"/>
      <c r="K11" s="44"/>
      <c r="L11" s="44"/>
      <c r="M11" s="44"/>
      <c r="N11" s="44"/>
    </row>
    <row r="12" spans="1:14" ht="20.25" customHeight="1" x14ac:dyDescent="0.55000000000000004">
      <c r="A12" s="40"/>
      <c r="B12" s="41"/>
      <c r="C12" s="17"/>
      <c r="D12" s="16"/>
      <c r="E12" s="4" t="str">
        <f t="shared" si="0"/>
        <v>常勤</v>
      </c>
      <c r="F12" s="17"/>
      <c r="G12" s="3" t="str">
        <f t="shared" si="1"/>
        <v>常勤</v>
      </c>
      <c r="H12" s="16"/>
      <c r="I12" s="4" t="str">
        <f t="shared" si="2"/>
        <v>常勤</v>
      </c>
      <c r="J12" s="44"/>
      <c r="K12" s="44"/>
      <c r="L12" s="44"/>
      <c r="M12" s="44"/>
      <c r="N12" s="44"/>
    </row>
    <row r="13" spans="1:14" ht="20.25" customHeight="1" x14ac:dyDescent="0.55000000000000004">
      <c r="A13" s="38"/>
      <c r="B13" s="39"/>
      <c r="C13" s="6"/>
      <c r="D13" s="12"/>
      <c r="E13" s="4" t="str">
        <f t="shared" si="0"/>
        <v>常勤</v>
      </c>
      <c r="F13" s="6"/>
      <c r="G13" s="3" t="str">
        <f t="shared" si="1"/>
        <v>常勤</v>
      </c>
      <c r="H13" s="12"/>
      <c r="I13" s="4" t="str">
        <f t="shared" si="2"/>
        <v>常勤</v>
      </c>
      <c r="J13" s="44"/>
      <c r="K13" s="44"/>
      <c r="L13" s="44"/>
      <c r="M13" s="44"/>
      <c r="N13" s="44"/>
    </row>
    <row r="14" spans="1:14" ht="20.25" customHeight="1" x14ac:dyDescent="0.55000000000000004">
      <c r="A14" s="38"/>
      <c r="B14" s="39"/>
      <c r="C14" s="6"/>
      <c r="D14" s="12"/>
      <c r="E14" s="4" t="str">
        <f t="shared" si="0"/>
        <v>常勤</v>
      </c>
      <c r="F14" s="6"/>
      <c r="G14" s="3" t="str">
        <f t="shared" si="1"/>
        <v>常勤</v>
      </c>
      <c r="H14" s="12"/>
      <c r="I14" s="4" t="str">
        <f t="shared" si="2"/>
        <v>常勤</v>
      </c>
      <c r="J14" s="44"/>
      <c r="K14" s="44"/>
      <c r="L14" s="44"/>
      <c r="M14" s="44"/>
      <c r="N14" s="44"/>
    </row>
    <row r="15" spans="1:14" ht="20.25" customHeight="1" x14ac:dyDescent="0.55000000000000004">
      <c r="A15" s="40"/>
      <c r="B15" s="41"/>
      <c r="C15" s="17"/>
      <c r="D15" s="16"/>
      <c r="E15" s="4" t="str">
        <f t="shared" si="0"/>
        <v>常勤</v>
      </c>
      <c r="F15" s="17"/>
      <c r="G15" s="3" t="str">
        <f t="shared" si="1"/>
        <v>常勤</v>
      </c>
      <c r="H15" s="16"/>
      <c r="I15" s="4" t="str">
        <f t="shared" si="2"/>
        <v>常勤</v>
      </c>
      <c r="J15" s="44"/>
      <c r="K15" s="44"/>
      <c r="L15" s="44"/>
      <c r="M15" s="44"/>
      <c r="N15" s="44"/>
    </row>
    <row r="16" spans="1:14" ht="20.25" customHeight="1" x14ac:dyDescent="0.55000000000000004">
      <c r="A16" s="38"/>
      <c r="B16" s="39"/>
      <c r="C16" s="6"/>
      <c r="D16" s="12"/>
      <c r="E16" s="4" t="str">
        <f t="shared" si="0"/>
        <v>常勤</v>
      </c>
      <c r="F16" s="6"/>
      <c r="G16" s="3" t="str">
        <f t="shared" si="1"/>
        <v>常勤</v>
      </c>
      <c r="H16" s="12"/>
      <c r="I16" s="4" t="str">
        <f t="shared" si="2"/>
        <v>常勤</v>
      </c>
      <c r="J16" s="44"/>
      <c r="K16" s="44"/>
      <c r="L16" s="44"/>
      <c r="M16" s="44"/>
      <c r="N16" s="44"/>
    </row>
    <row r="17" spans="1:14" ht="20.25" customHeight="1" x14ac:dyDescent="0.55000000000000004">
      <c r="A17" s="38"/>
      <c r="B17" s="39"/>
      <c r="C17" s="6"/>
      <c r="D17" s="12"/>
      <c r="E17" s="4" t="str">
        <f t="shared" si="0"/>
        <v>常勤</v>
      </c>
      <c r="F17" s="6"/>
      <c r="G17" s="3" t="str">
        <f t="shared" si="1"/>
        <v>常勤</v>
      </c>
      <c r="H17" s="12"/>
      <c r="I17" s="4" t="str">
        <f t="shared" si="2"/>
        <v>常勤</v>
      </c>
      <c r="J17" s="44"/>
      <c r="K17" s="44"/>
      <c r="L17" s="44"/>
      <c r="M17" s="44"/>
      <c r="N17" s="44"/>
    </row>
    <row r="18" spans="1:14" ht="20.25" customHeight="1" x14ac:dyDescent="0.55000000000000004">
      <c r="A18" s="40"/>
      <c r="B18" s="41"/>
      <c r="C18" s="17"/>
      <c r="D18" s="16"/>
      <c r="E18" s="4" t="str">
        <f t="shared" si="0"/>
        <v>常勤</v>
      </c>
      <c r="F18" s="17"/>
      <c r="G18" s="3" t="str">
        <f t="shared" si="1"/>
        <v>常勤</v>
      </c>
      <c r="H18" s="16"/>
      <c r="I18" s="4" t="str">
        <f t="shared" si="2"/>
        <v>常勤</v>
      </c>
      <c r="J18" s="44"/>
      <c r="K18" s="44"/>
      <c r="L18" s="44"/>
      <c r="M18" s="44"/>
      <c r="N18" s="44"/>
    </row>
    <row r="19" spans="1:14" ht="20.25" customHeight="1" x14ac:dyDescent="0.55000000000000004">
      <c r="A19" s="38"/>
      <c r="B19" s="39"/>
      <c r="C19" s="6"/>
      <c r="D19" s="12"/>
      <c r="E19" s="4" t="str">
        <f t="shared" si="0"/>
        <v>常勤</v>
      </c>
      <c r="F19" s="6"/>
      <c r="G19" s="3" t="str">
        <f t="shared" si="1"/>
        <v>常勤</v>
      </c>
      <c r="H19" s="12"/>
      <c r="I19" s="4" t="str">
        <f t="shared" si="2"/>
        <v>常勤</v>
      </c>
      <c r="J19" s="44"/>
      <c r="K19" s="44"/>
      <c r="L19" s="44"/>
      <c r="M19" s="44"/>
      <c r="N19" s="44"/>
    </row>
    <row r="20" spans="1:14" ht="20.25" customHeight="1" x14ac:dyDescent="0.55000000000000004">
      <c r="A20" s="38"/>
      <c r="B20" s="39"/>
      <c r="C20" s="6"/>
      <c r="D20" s="12"/>
      <c r="E20" s="4" t="str">
        <f t="shared" si="0"/>
        <v>常勤</v>
      </c>
      <c r="F20" s="6"/>
      <c r="G20" s="3" t="str">
        <f t="shared" si="1"/>
        <v>常勤</v>
      </c>
      <c r="H20" s="12"/>
      <c r="I20" s="4" t="str">
        <f t="shared" si="2"/>
        <v>常勤</v>
      </c>
      <c r="J20" s="44"/>
      <c r="K20" s="44"/>
      <c r="L20" s="44"/>
      <c r="M20" s="44"/>
      <c r="N20" s="44"/>
    </row>
    <row r="21" spans="1:14" ht="20.25" customHeight="1" x14ac:dyDescent="0.55000000000000004">
      <c r="A21" s="40"/>
      <c r="B21" s="41"/>
      <c r="C21" s="17"/>
      <c r="D21" s="16"/>
      <c r="E21" s="4" t="str">
        <f t="shared" si="0"/>
        <v>常勤</v>
      </c>
      <c r="F21" s="17"/>
      <c r="G21" s="3" t="str">
        <f t="shared" si="1"/>
        <v>常勤</v>
      </c>
      <c r="H21" s="16"/>
      <c r="I21" s="4" t="str">
        <f t="shared" si="2"/>
        <v>常勤</v>
      </c>
      <c r="J21" s="44"/>
      <c r="K21" s="44"/>
      <c r="L21" s="44"/>
      <c r="M21" s="44"/>
      <c r="N21" s="44"/>
    </row>
    <row r="22" spans="1:14" ht="20.25" customHeight="1" x14ac:dyDescent="0.55000000000000004">
      <c r="A22" s="38"/>
      <c r="B22" s="39"/>
      <c r="C22" s="6"/>
      <c r="D22" s="12"/>
      <c r="E22" s="4" t="str">
        <f t="shared" si="0"/>
        <v>常勤</v>
      </c>
      <c r="F22" s="6"/>
      <c r="G22" s="3" t="str">
        <f t="shared" si="1"/>
        <v>常勤</v>
      </c>
      <c r="H22" s="12"/>
      <c r="I22" s="4" t="str">
        <f t="shared" si="2"/>
        <v>常勤</v>
      </c>
      <c r="J22" s="44"/>
      <c r="K22" s="44"/>
      <c r="L22" s="44"/>
      <c r="M22" s="44"/>
      <c r="N22" s="44"/>
    </row>
    <row r="23" spans="1:14" ht="20.25" customHeight="1" x14ac:dyDescent="0.55000000000000004">
      <c r="A23" s="38"/>
      <c r="B23" s="39"/>
      <c r="C23" s="6"/>
      <c r="D23" s="12"/>
      <c r="E23" s="4" t="str">
        <f t="shared" si="0"/>
        <v>常勤</v>
      </c>
      <c r="F23" s="6"/>
      <c r="G23" s="3" t="str">
        <f t="shared" si="1"/>
        <v>常勤</v>
      </c>
      <c r="H23" s="12"/>
      <c r="I23" s="4" t="str">
        <f t="shared" si="2"/>
        <v>常勤</v>
      </c>
      <c r="J23" s="44"/>
      <c r="K23" s="44"/>
      <c r="L23" s="44"/>
      <c r="M23" s="44"/>
      <c r="N23" s="44"/>
    </row>
    <row r="24" spans="1:14" ht="20.25" customHeight="1" x14ac:dyDescent="0.55000000000000004">
      <c r="A24" s="40"/>
      <c r="B24" s="41"/>
      <c r="C24" s="17"/>
      <c r="D24" s="16"/>
      <c r="E24" s="4" t="str">
        <f t="shared" si="0"/>
        <v>常勤</v>
      </c>
      <c r="F24" s="17"/>
      <c r="G24" s="3" t="str">
        <f t="shared" si="1"/>
        <v>常勤</v>
      </c>
      <c r="H24" s="16"/>
      <c r="I24" s="4" t="str">
        <f t="shared" si="2"/>
        <v>常勤</v>
      </c>
      <c r="J24" s="44"/>
      <c r="K24" s="44"/>
      <c r="L24" s="44"/>
      <c r="M24" s="44"/>
      <c r="N24" s="44"/>
    </row>
    <row r="25" spans="1:14" ht="20.25" customHeight="1" x14ac:dyDescent="0.55000000000000004">
      <c r="A25" s="38"/>
      <c r="B25" s="39"/>
      <c r="C25" s="6"/>
      <c r="D25" s="12"/>
      <c r="E25" s="4" t="str">
        <f t="shared" si="0"/>
        <v>常勤</v>
      </c>
      <c r="F25" s="6"/>
      <c r="G25" s="3" t="str">
        <f t="shared" si="1"/>
        <v>常勤</v>
      </c>
      <c r="H25" s="12"/>
      <c r="I25" s="4" t="str">
        <f t="shared" si="2"/>
        <v>常勤</v>
      </c>
      <c r="J25" s="44"/>
      <c r="K25" s="44"/>
      <c r="L25" s="44"/>
      <c r="M25" s="44"/>
      <c r="N25" s="44"/>
    </row>
    <row r="26" spans="1:14" ht="20.25" customHeight="1" x14ac:dyDescent="0.55000000000000004">
      <c r="A26" s="38"/>
      <c r="B26" s="39"/>
      <c r="C26" s="6"/>
      <c r="D26" s="12"/>
      <c r="E26" s="4" t="str">
        <f t="shared" si="0"/>
        <v>常勤</v>
      </c>
      <c r="F26" s="6"/>
      <c r="G26" s="3" t="str">
        <f t="shared" si="1"/>
        <v>常勤</v>
      </c>
      <c r="H26" s="12"/>
      <c r="I26" s="4" t="str">
        <f t="shared" si="2"/>
        <v>常勤</v>
      </c>
      <c r="J26" s="44"/>
      <c r="K26" s="44"/>
      <c r="L26" s="44"/>
      <c r="M26" s="44"/>
      <c r="N26" s="44"/>
    </row>
    <row r="27" spans="1:14" ht="20.25" customHeight="1" x14ac:dyDescent="0.55000000000000004">
      <c r="A27" s="40"/>
      <c r="B27" s="41"/>
      <c r="C27" s="17"/>
      <c r="D27" s="16"/>
      <c r="E27" s="4" t="str">
        <f t="shared" si="0"/>
        <v>常勤</v>
      </c>
      <c r="F27" s="17"/>
      <c r="G27" s="3" t="str">
        <f t="shared" si="1"/>
        <v>常勤</v>
      </c>
      <c r="H27" s="16"/>
      <c r="I27" s="4" t="str">
        <f t="shared" si="2"/>
        <v>常勤</v>
      </c>
      <c r="J27" s="44"/>
      <c r="K27" s="44"/>
      <c r="L27" s="44"/>
      <c r="M27" s="44"/>
      <c r="N27" s="44"/>
    </row>
    <row r="28" spans="1:14" ht="20.25" customHeight="1" x14ac:dyDescent="0.55000000000000004">
      <c r="A28" s="38"/>
      <c r="B28" s="39"/>
      <c r="C28" s="6"/>
      <c r="D28" s="12"/>
      <c r="E28" s="4" t="str">
        <f t="shared" si="0"/>
        <v>常勤</v>
      </c>
      <c r="F28" s="6"/>
      <c r="G28" s="3" t="str">
        <f t="shared" si="1"/>
        <v>常勤</v>
      </c>
      <c r="H28" s="12"/>
      <c r="I28" s="4" t="str">
        <f t="shared" si="2"/>
        <v>常勤</v>
      </c>
      <c r="J28" s="44"/>
      <c r="K28" s="44"/>
      <c r="L28" s="44"/>
      <c r="M28" s="44"/>
      <c r="N28" s="44"/>
    </row>
    <row r="29" spans="1:14" ht="20.25" customHeight="1" x14ac:dyDescent="0.55000000000000004">
      <c r="A29" s="38"/>
      <c r="B29" s="39"/>
      <c r="C29" s="6"/>
      <c r="D29" s="12"/>
      <c r="E29" s="4" t="str">
        <f t="shared" si="0"/>
        <v>常勤</v>
      </c>
      <c r="F29" s="6"/>
      <c r="G29" s="3" t="str">
        <f t="shared" si="1"/>
        <v>常勤</v>
      </c>
      <c r="H29" s="12"/>
      <c r="I29" s="4" t="str">
        <f t="shared" si="2"/>
        <v>常勤</v>
      </c>
      <c r="J29" s="44"/>
      <c r="K29" s="44"/>
      <c r="L29" s="44"/>
      <c r="M29" s="44"/>
      <c r="N29" s="44"/>
    </row>
    <row r="30" spans="1:14" ht="20.25" customHeight="1" x14ac:dyDescent="0.55000000000000004">
      <c r="A30" s="40"/>
      <c r="B30" s="41"/>
      <c r="C30" s="17"/>
      <c r="D30" s="16"/>
      <c r="E30" s="4" t="str">
        <f t="shared" si="0"/>
        <v>常勤</v>
      </c>
      <c r="F30" s="17"/>
      <c r="G30" s="3" t="str">
        <f t="shared" si="1"/>
        <v>常勤</v>
      </c>
      <c r="H30" s="16"/>
      <c r="I30" s="4" t="str">
        <f t="shared" si="2"/>
        <v>常勤</v>
      </c>
      <c r="J30" s="44"/>
      <c r="K30" s="44"/>
      <c r="L30" s="44"/>
      <c r="M30" s="44"/>
      <c r="N30" s="44"/>
    </row>
    <row r="31" spans="1:14" ht="20.25" customHeight="1" x14ac:dyDescent="0.55000000000000004">
      <c r="A31" s="38"/>
      <c r="B31" s="39"/>
      <c r="C31" s="6"/>
      <c r="D31" s="12"/>
      <c r="E31" s="4" t="str">
        <f t="shared" si="0"/>
        <v>常勤</v>
      </c>
      <c r="F31" s="6"/>
      <c r="G31" s="3" t="str">
        <f t="shared" si="1"/>
        <v>常勤</v>
      </c>
      <c r="H31" s="12"/>
      <c r="I31" s="4" t="str">
        <f t="shared" si="2"/>
        <v>常勤</v>
      </c>
      <c r="J31" s="44"/>
      <c r="K31" s="44"/>
      <c r="L31" s="44"/>
      <c r="M31" s="44"/>
      <c r="N31" s="44"/>
    </row>
    <row r="32" spans="1:14" ht="20.25" customHeight="1" x14ac:dyDescent="0.55000000000000004">
      <c r="A32" s="38"/>
      <c r="B32" s="39"/>
      <c r="C32" s="6"/>
      <c r="D32" s="12"/>
      <c r="E32" s="4" t="str">
        <f t="shared" si="0"/>
        <v>常勤</v>
      </c>
      <c r="F32" s="6"/>
      <c r="G32" s="3" t="str">
        <f t="shared" si="1"/>
        <v>常勤</v>
      </c>
      <c r="H32" s="12"/>
      <c r="I32" s="4" t="str">
        <f t="shared" si="2"/>
        <v>常勤</v>
      </c>
      <c r="J32" s="44"/>
      <c r="K32" s="44"/>
      <c r="L32" s="44"/>
      <c r="M32" s="44"/>
      <c r="N32" s="44"/>
    </row>
    <row r="33" spans="1:14" ht="20.25" customHeight="1" x14ac:dyDescent="0.55000000000000004">
      <c r="A33" s="40"/>
      <c r="B33" s="41"/>
      <c r="C33" s="17"/>
      <c r="D33" s="16"/>
      <c r="E33" s="4" t="str">
        <f t="shared" si="0"/>
        <v>常勤</v>
      </c>
      <c r="F33" s="17"/>
      <c r="G33" s="3" t="str">
        <f t="shared" si="1"/>
        <v>常勤</v>
      </c>
      <c r="H33" s="16"/>
      <c r="I33" s="4" t="str">
        <f t="shared" si="2"/>
        <v>常勤</v>
      </c>
      <c r="J33" s="44"/>
      <c r="K33" s="44"/>
      <c r="L33" s="44"/>
      <c r="M33" s="44"/>
      <c r="N33" s="44"/>
    </row>
    <row r="34" spans="1:14" ht="20.25" customHeight="1" x14ac:dyDescent="0.55000000000000004">
      <c r="A34" s="38"/>
      <c r="B34" s="39"/>
      <c r="C34" s="6"/>
      <c r="D34" s="12"/>
      <c r="E34" s="4" t="str">
        <f t="shared" si="0"/>
        <v>常勤</v>
      </c>
      <c r="F34" s="6"/>
      <c r="G34" s="3" t="str">
        <f t="shared" si="1"/>
        <v>常勤</v>
      </c>
      <c r="H34" s="12"/>
      <c r="I34" s="4" t="str">
        <f t="shared" si="2"/>
        <v>常勤</v>
      </c>
      <c r="J34" s="44"/>
      <c r="K34" s="44"/>
      <c r="L34" s="44"/>
      <c r="M34" s="44"/>
      <c r="N34" s="44"/>
    </row>
    <row r="35" spans="1:14" ht="20.25" customHeight="1" x14ac:dyDescent="0.55000000000000004">
      <c r="A35" s="40"/>
      <c r="B35" s="41"/>
      <c r="C35" s="17"/>
      <c r="D35" s="16"/>
      <c r="E35" s="4" t="str">
        <f t="shared" si="0"/>
        <v>常勤</v>
      </c>
      <c r="F35" s="17"/>
      <c r="G35" s="3" t="str">
        <f t="shared" si="1"/>
        <v>常勤</v>
      </c>
      <c r="H35" s="16"/>
      <c r="I35" s="4" t="str">
        <f t="shared" si="2"/>
        <v>常勤</v>
      </c>
      <c r="J35" s="44"/>
      <c r="K35" s="44"/>
      <c r="L35" s="44"/>
      <c r="M35" s="44"/>
      <c r="N35" s="44"/>
    </row>
    <row r="36" spans="1:14" ht="20.25" customHeight="1" x14ac:dyDescent="0.55000000000000004">
      <c r="A36" s="38"/>
      <c r="B36" s="39"/>
      <c r="C36" s="6"/>
      <c r="D36" s="12"/>
      <c r="E36" s="4" t="str">
        <f t="shared" si="0"/>
        <v>常勤</v>
      </c>
      <c r="F36" s="6"/>
      <c r="G36" s="3" t="str">
        <f t="shared" si="1"/>
        <v>常勤</v>
      </c>
      <c r="H36" s="12"/>
      <c r="I36" s="4" t="str">
        <f t="shared" si="2"/>
        <v>常勤</v>
      </c>
      <c r="J36" s="44"/>
      <c r="K36" s="44"/>
      <c r="L36" s="44"/>
      <c r="M36" s="44"/>
      <c r="N36" s="44"/>
    </row>
    <row r="37" spans="1:14" ht="20.25" customHeight="1" x14ac:dyDescent="0.55000000000000004">
      <c r="A37" s="38"/>
      <c r="B37" s="39"/>
      <c r="C37" s="6"/>
      <c r="D37" s="12"/>
      <c r="E37" s="4" t="str">
        <f t="shared" si="0"/>
        <v>常勤</v>
      </c>
      <c r="F37" s="6"/>
      <c r="G37" s="3" t="str">
        <f t="shared" si="1"/>
        <v>常勤</v>
      </c>
      <c r="H37" s="12"/>
      <c r="I37" s="4" t="str">
        <f t="shared" si="2"/>
        <v>常勤</v>
      </c>
      <c r="J37" s="44"/>
      <c r="K37" s="44"/>
      <c r="L37" s="44"/>
      <c r="M37" s="44"/>
      <c r="N37" s="44"/>
    </row>
    <row r="38" spans="1:14" ht="20.25" customHeight="1" x14ac:dyDescent="0.55000000000000004">
      <c r="A38" s="40"/>
      <c r="B38" s="41"/>
      <c r="C38" s="17"/>
      <c r="D38" s="16"/>
      <c r="E38" s="4" t="str">
        <f t="shared" si="0"/>
        <v>常勤</v>
      </c>
      <c r="F38" s="17"/>
      <c r="G38" s="3" t="str">
        <f t="shared" si="1"/>
        <v>常勤</v>
      </c>
      <c r="H38" s="16"/>
      <c r="I38" s="4" t="str">
        <f t="shared" si="2"/>
        <v>常勤</v>
      </c>
      <c r="J38" s="44"/>
      <c r="K38" s="44"/>
      <c r="L38" s="44"/>
      <c r="M38" s="44"/>
      <c r="N38" s="44"/>
    </row>
    <row r="39" spans="1:14" ht="20.25" customHeight="1" x14ac:dyDescent="0.55000000000000004">
      <c r="A39" s="49"/>
      <c r="B39" s="50"/>
      <c r="C39" s="51"/>
      <c r="D39" s="13"/>
      <c r="E39" s="10" t="str">
        <f t="shared" si="0"/>
        <v>常勤</v>
      </c>
      <c r="F39" s="9"/>
      <c r="G39" s="10" t="str">
        <f t="shared" si="1"/>
        <v>常勤</v>
      </c>
      <c r="H39" s="13"/>
      <c r="I39" s="10" t="str">
        <f t="shared" si="2"/>
        <v>常勤</v>
      </c>
      <c r="J39" s="45"/>
      <c r="K39" s="45"/>
      <c r="L39" s="45"/>
      <c r="M39" s="45"/>
      <c r="N39" s="45"/>
    </row>
    <row r="40" spans="1:14" ht="15.75" customHeight="1" x14ac:dyDescent="0.55000000000000004">
      <c r="A40" s="71" t="s">
        <v>107</v>
      </c>
      <c r="B40" s="72"/>
      <c r="C40" s="72"/>
      <c r="D40" s="72"/>
      <c r="E40" s="72"/>
      <c r="F40" s="72"/>
      <c r="G40" s="72"/>
      <c r="H40" s="72"/>
      <c r="I40" s="72"/>
      <c r="J40" s="72"/>
      <c r="K40" s="72"/>
      <c r="L40" s="72"/>
      <c r="M40" s="72"/>
      <c r="N40" s="72"/>
    </row>
    <row r="41" spans="1:14" ht="16.5" customHeight="1" x14ac:dyDescent="0.55000000000000004">
      <c r="A41" s="73" t="s">
        <v>108</v>
      </c>
      <c r="B41" s="73"/>
      <c r="C41" s="73"/>
      <c r="D41" s="73"/>
      <c r="E41" s="73"/>
      <c r="F41" s="73"/>
      <c r="G41" s="73"/>
      <c r="H41" s="73"/>
      <c r="I41" s="73"/>
      <c r="J41" s="73"/>
      <c r="K41" s="73"/>
      <c r="L41" s="73"/>
      <c r="M41" s="73"/>
      <c r="N41" s="73"/>
    </row>
    <row r="42" spans="1:14" ht="48.75" customHeight="1" x14ac:dyDescent="0.55000000000000004">
      <c r="A42" s="73" t="s">
        <v>98</v>
      </c>
      <c r="B42" s="74"/>
      <c r="C42" s="74"/>
      <c r="D42" s="74"/>
      <c r="E42" s="74"/>
      <c r="F42" s="74"/>
      <c r="G42" s="74"/>
      <c r="H42" s="74"/>
      <c r="I42" s="74"/>
      <c r="J42" s="74"/>
      <c r="K42" s="74"/>
      <c r="L42" s="74"/>
      <c r="M42" s="74"/>
      <c r="N42" s="74"/>
    </row>
    <row r="43" spans="1:14" ht="31.5" customHeight="1" x14ac:dyDescent="0.55000000000000004">
      <c r="A43" s="73" t="s">
        <v>94</v>
      </c>
      <c r="B43" s="73"/>
      <c r="C43" s="73"/>
      <c r="D43" s="73"/>
      <c r="E43" s="73"/>
      <c r="F43" s="73"/>
      <c r="G43" s="73"/>
      <c r="H43" s="73"/>
      <c r="I43" s="73"/>
      <c r="J43" s="73"/>
      <c r="K43" s="73"/>
      <c r="L43" s="73"/>
      <c r="M43" s="73"/>
      <c r="N43" s="73"/>
    </row>
    <row r="44" spans="1:14" ht="11.25" customHeight="1" x14ac:dyDescent="0.55000000000000004"/>
    <row r="45" spans="1:14" x14ac:dyDescent="0.55000000000000004">
      <c r="A45" t="s">
        <v>63</v>
      </c>
    </row>
    <row r="46" spans="1:14" x14ac:dyDescent="0.55000000000000004">
      <c r="A46" t="s">
        <v>65</v>
      </c>
    </row>
    <row r="47" spans="1:14" x14ac:dyDescent="0.55000000000000004">
      <c r="A47" s="53" t="s">
        <v>59</v>
      </c>
      <c r="B47" s="54"/>
      <c r="C47" s="55"/>
      <c r="D47" s="14">
        <f>COUNTIFS(E10:E39,"常勤",$J10:$J39,"〇")</f>
        <v>0</v>
      </c>
      <c r="E47" s="11" t="s">
        <v>20</v>
      </c>
      <c r="F47" s="14">
        <f>COUNTIFS(G10:G39,"常勤",$J10:$J39,"〇")</f>
        <v>0</v>
      </c>
      <c r="G47" s="11" t="s">
        <v>20</v>
      </c>
      <c r="H47" s="14">
        <f>COUNTIFS(I10:I39,"常勤",$J10:$J39,"〇")</f>
        <v>0</v>
      </c>
      <c r="I47" s="11" t="s">
        <v>20</v>
      </c>
    </row>
    <row r="48" spans="1:14" ht="18.5" thickBot="1" x14ac:dyDescent="0.6">
      <c r="A48" s="75" t="s">
        <v>60</v>
      </c>
      <c r="B48" s="76"/>
      <c r="C48" s="77"/>
      <c r="D48" s="5" t="e">
        <f>ROUNDDOWN((SUMIFS(D10:D39,E10:E39,"非常勤",$J10:$J39,"〇"))/D$9,1)</f>
        <v>#DIV/0!</v>
      </c>
      <c r="E48" s="4" t="s">
        <v>20</v>
      </c>
      <c r="F48" s="5" t="e">
        <f>ROUNDDOWN((SUMIFS(F10:F39,G10:G39,"非常勤",$J10:$J39,"〇"))/F$9,1)</f>
        <v>#DIV/0!</v>
      </c>
      <c r="G48" s="4" t="s">
        <v>20</v>
      </c>
      <c r="H48" s="5" t="e">
        <f>ROUNDDOWN((SUMIFS(H10:H39,I10:I39,"非常勤",$J10:$J39,"〇"))/H$9,1)</f>
        <v>#DIV/0!</v>
      </c>
      <c r="I48" s="4" t="s">
        <v>20</v>
      </c>
      <c r="J48" t="s">
        <v>85</v>
      </c>
    </row>
    <row r="49" spans="1:11" ht="18.5" thickBot="1" x14ac:dyDescent="0.6">
      <c r="A49" s="78" t="s">
        <v>61</v>
      </c>
      <c r="B49" s="79"/>
      <c r="C49" s="80"/>
      <c r="D49" s="7" t="e">
        <f>SUM(D47:D48)</f>
        <v>#DIV/0!</v>
      </c>
      <c r="E49" s="10" t="s">
        <v>20</v>
      </c>
      <c r="F49" s="7" t="e">
        <f>SUM(F47:F48)</f>
        <v>#DIV/0!</v>
      </c>
      <c r="G49" s="10" t="s">
        <v>20</v>
      </c>
      <c r="H49" s="7" t="e">
        <f>SUM(H47:H48)</f>
        <v>#DIV/0!</v>
      </c>
      <c r="I49" s="10" t="s">
        <v>20</v>
      </c>
      <c r="J49" s="81" t="e">
        <f>ROUNDDOWN(SUM(D49,F49,H49)/COUNTIF(D49:I49,"&gt;0"),1)</f>
        <v>#DIV/0!</v>
      </c>
      <c r="K49" s="82"/>
    </row>
    <row r="50" spans="1:11" ht="10.5" customHeight="1" x14ac:dyDescent="0.55000000000000004"/>
    <row r="51" spans="1:11" x14ac:dyDescent="0.55000000000000004">
      <c r="A51" t="s">
        <v>64</v>
      </c>
    </row>
    <row r="52" spans="1:11" x14ac:dyDescent="0.55000000000000004">
      <c r="A52" s="53" t="s">
        <v>59</v>
      </c>
      <c r="B52" s="54"/>
      <c r="C52" s="55"/>
      <c r="D52" s="14">
        <f>COUNTIFS(E10:E39,"常勤",$K10:$K39,"〇")</f>
        <v>0</v>
      </c>
      <c r="E52" s="11" t="s">
        <v>20</v>
      </c>
      <c r="F52" s="14">
        <f>COUNTIFS(G10:G39,"常勤",$K10:$K39,"〇")</f>
        <v>0</v>
      </c>
      <c r="G52" s="11" t="s">
        <v>20</v>
      </c>
      <c r="H52" s="14">
        <f>COUNTIFS(I10:I39,"常勤",$K10:$K39,"〇")</f>
        <v>0</v>
      </c>
      <c r="I52" s="11" t="s">
        <v>20</v>
      </c>
    </row>
    <row r="53" spans="1:11" ht="18.5" thickBot="1" x14ac:dyDescent="0.6">
      <c r="A53" s="75" t="s">
        <v>60</v>
      </c>
      <c r="B53" s="76"/>
      <c r="C53" s="77"/>
      <c r="D53" s="5" t="e">
        <f>ROUNDDOWN((SUMIFS(D10:D39,E10:E39,"非常勤",$K10:$K39,"〇"))/D$9,1)</f>
        <v>#DIV/0!</v>
      </c>
      <c r="E53" s="4" t="s">
        <v>20</v>
      </c>
      <c r="F53" s="5" t="e">
        <f>ROUNDDOWN((SUMIFS(F10:F39,G10:G39,"非常勤",$K10:$K39,"〇"))/F$9,1)</f>
        <v>#DIV/0!</v>
      </c>
      <c r="G53" s="4" t="s">
        <v>20</v>
      </c>
      <c r="H53" s="5" t="e">
        <f>ROUNDDOWN((SUMIFS(H10:H39,I10:I39,"非常勤",$K10:$K39,"〇"))/H$9,1)</f>
        <v>#DIV/0!</v>
      </c>
      <c r="I53" s="4" t="s">
        <v>20</v>
      </c>
      <c r="J53" t="s">
        <v>86</v>
      </c>
    </row>
    <row r="54" spans="1:11" ht="18.5" thickBot="1" x14ac:dyDescent="0.6">
      <c r="A54" s="78" t="s">
        <v>61</v>
      </c>
      <c r="B54" s="79"/>
      <c r="C54" s="80"/>
      <c r="D54" s="7" t="e">
        <f>SUM(D52:D53)</f>
        <v>#DIV/0!</v>
      </c>
      <c r="E54" s="10" t="s">
        <v>20</v>
      </c>
      <c r="F54" s="7" t="e">
        <f>SUM(F52:F53)</f>
        <v>#DIV/0!</v>
      </c>
      <c r="G54" s="10" t="s">
        <v>20</v>
      </c>
      <c r="H54" s="7" t="e">
        <f>SUM(H52:H53)</f>
        <v>#DIV/0!</v>
      </c>
      <c r="I54" s="10" t="s">
        <v>20</v>
      </c>
      <c r="J54" s="81" t="e">
        <f>ROUNDDOWN(SUM(D54,F54,H54)/COUNTIF(D54:I54,"&gt;0"),1)</f>
        <v>#DIV/0!</v>
      </c>
      <c r="K54" s="82"/>
    </row>
    <row r="55" spans="1:11" ht="10.5" customHeight="1" x14ac:dyDescent="0.55000000000000004"/>
    <row r="56" spans="1:11" x14ac:dyDescent="0.55000000000000004">
      <c r="A56" t="s">
        <v>66</v>
      </c>
    </row>
    <row r="57" spans="1:11" x14ac:dyDescent="0.55000000000000004">
      <c r="A57" s="53" t="s">
        <v>59</v>
      </c>
      <c r="B57" s="54"/>
      <c r="C57" s="55"/>
      <c r="D57" s="14">
        <f>COUNTIFS(E10:E39,"常勤",$L10:$L39,"〇")</f>
        <v>0</v>
      </c>
      <c r="E57" s="11" t="s">
        <v>20</v>
      </c>
      <c r="F57" s="14">
        <f>COUNTIFS(G10:G39,"常勤",$L10:$L39,"〇")</f>
        <v>0</v>
      </c>
      <c r="G57" s="11" t="s">
        <v>20</v>
      </c>
      <c r="H57" s="14">
        <f>COUNTIFS(I10:I39,"常勤",$L10:$L39,"〇")</f>
        <v>0</v>
      </c>
      <c r="I57" s="11" t="s">
        <v>20</v>
      </c>
    </row>
    <row r="58" spans="1:11" ht="18.5" thickBot="1" x14ac:dyDescent="0.6">
      <c r="A58" s="75" t="s">
        <v>60</v>
      </c>
      <c r="B58" s="76"/>
      <c r="C58" s="77"/>
      <c r="D58" s="5" t="e">
        <f>ROUNDDOWN((SUMIFS(D10:D39,E10:E39,"非常勤",$L10:$L39,"〇"))/D$9,1)</f>
        <v>#DIV/0!</v>
      </c>
      <c r="E58" s="4" t="s">
        <v>20</v>
      </c>
      <c r="F58" s="5" t="e">
        <f>ROUNDDOWN((SUMIFS(F10:F39,G10:G39,"非常勤",$L10:$L39,"〇"))/F$9,1)</f>
        <v>#DIV/0!</v>
      </c>
      <c r="G58" s="4" t="s">
        <v>20</v>
      </c>
      <c r="H58" s="5" t="e">
        <f>ROUNDDOWN((SUMIFS(H10:H39,I10:I39,"非常勤",$L10:$L39,"〇"))/H$9,1)</f>
        <v>#DIV/0!</v>
      </c>
      <c r="I58" s="4" t="s">
        <v>20</v>
      </c>
      <c r="J58" t="s">
        <v>87</v>
      </c>
    </row>
    <row r="59" spans="1:11" ht="18.5" thickBot="1" x14ac:dyDescent="0.6">
      <c r="A59" s="78" t="s">
        <v>61</v>
      </c>
      <c r="B59" s="79"/>
      <c r="C59" s="80"/>
      <c r="D59" s="7" t="e">
        <f>SUM(D57:D58)</f>
        <v>#DIV/0!</v>
      </c>
      <c r="E59" s="10" t="s">
        <v>20</v>
      </c>
      <c r="F59" s="7" t="e">
        <f>SUM(F57:F58)</f>
        <v>#DIV/0!</v>
      </c>
      <c r="G59" s="10" t="s">
        <v>20</v>
      </c>
      <c r="H59" s="7" t="e">
        <f>SUM(H57:H58)</f>
        <v>#DIV/0!</v>
      </c>
      <c r="I59" s="10" t="s">
        <v>20</v>
      </c>
      <c r="J59" s="81" t="e">
        <f>ROUNDDOWN(SUM(D59,F59,H59)/COUNTIF(D59:I59,"&gt;0"),1)</f>
        <v>#DIV/0!</v>
      </c>
      <c r="K59" s="82"/>
    </row>
    <row r="60" spans="1:11" ht="10.5" customHeight="1" x14ac:dyDescent="0.55000000000000004"/>
    <row r="61" spans="1:11" x14ac:dyDescent="0.55000000000000004">
      <c r="A61" t="s">
        <v>67</v>
      </c>
    </row>
    <row r="62" spans="1:11" x14ac:dyDescent="0.55000000000000004">
      <c r="A62" s="53" t="s">
        <v>59</v>
      </c>
      <c r="B62" s="54"/>
      <c r="C62" s="55"/>
      <c r="D62" s="14">
        <f>COUNTIFS(E10:E39,"常勤",$M10:$M39,"〇")</f>
        <v>0</v>
      </c>
      <c r="E62" s="11" t="s">
        <v>20</v>
      </c>
      <c r="F62" s="14">
        <f>COUNTIFS(G10:G39,"常勤",$M10:$M39,"〇")</f>
        <v>0</v>
      </c>
      <c r="G62" s="11" t="s">
        <v>20</v>
      </c>
      <c r="H62" s="14">
        <f>COUNTIFS(I10:I39,"常勤",$M10:$M39,"〇")</f>
        <v>0</v>
      </c>
      <c r="I62" s="11" t="s">
        <v>20</v>
      </c>
    </row>
    <row r="63" spans="1:11" ht="18.5" thickBot="1" x14ac:dyDescent="0.6">
      <c r="A63" s="75" t="s">
        <v>60</v>
      </c>
      <c r="B63" s="76"/>
      <c r="C63" s="77"/>
      <c r="D63" s="5" t="e">
        <f>ROUNDDOWN((SUMIFS(D10:D39,E10:E39,"非常勤",$M10:$M39,"〇"))/D$9,1)</f>
        <v>#DIV/0!</v>
      </c>
      <c r="E63" s="4" t="s">
        <v>20</v>
      </c>
      <c r="F63" s="5" t="e">
        <f>ROUNDDOWN((SUMIFS(F10:F39,G10:G39,"非常勤",$M10:$M39,"〇"))/F$9,1)</f>
        <v>#DIV/0!</v>
      </c>
      <c r="G63" s="4" t="s">
        <v>20</v>
      </c>
      <c r="H63" s="5" t="e">
        <f>ROUNDDOWN((SUMIFS(H10:H39,I10:I39,"非常勤",$M10:$M39,"〇"))/H$9,1)</f>
        <v>#DIV/0!</v>
      </c>
      <c r="I63" s="4" t="s">
        <v>20</v>
      </c>
      <c r="J63" t="s">
        <v>88</v>
      </c>
    </row>
    <row r="64" spans="1:11" ht="18.5" thickBot="1" x14ac:dyDescent="0.6">
      <c r="A64" s="78" t="s">
        <v>61</v>
      </c>
      <c r="B64" s="79"/>
      <c r="C64" s="80"/>
      <c r="D64" s="7" t="e">
        <f>SUM(D62:D63)</f>
        <v>#DIV/0!</v>
      </c>
      <c r="E64" s="10" t="s">
        <v>20</v>
      </c>
      <c r="F64" s="7" t="e">
        <f>SUM(F62:F63)</f>
        <v>#DIV/0!</v>
      </c>
      <c r="G64" s="10" t="s">
        <v>20</v>
      </c>
      <c r="H64" s="7" t="e">
        <f>SUM(H62:H63)</f>
        <v>#DIV/0!</v>
      </c>
      <c r="I64" s="10" t="s">
        <v>20</v>
      </c>
      <c r="J64" s="81" t="e">
        <f>ROUNDDOWN(SUM(D64,F64,H64)/COUNTIF(D64:I64,"&gt;0"),1)</f>
        <v>#DIV/0!</v>
      </c>
      <c r="K64" s="82"/>
    </row>
    <row r="65" spans="1:11" ht="10.5" customHeight="1" x14ac:dyDescent="0.55000000000000004"/>
    <row r="66" spans="1:11" x14ac:dyDescent="0.55000000000000004">
      <c r="A66" t="s">
        <v>68</v>
      </c>
    </row>
    <row r="67" spans="1:11" x14ac:dyDescent="0.55000000000000004">
      <c r="A67" s="53" t="s">
        <v>59</v>
      </c>
      <c r="B67" s="54"/>
      <c r="C67" s="55"/>
      <c r="D67" s="14">
        <f>COUNTIFS(E10:E39,"常勤",$N10:$N39,"〇")</f>
        <v>0</v>
      </c>
      <c r="E67" s="11" t="s">
        <v>20</v>
      </c>
      <c r="F67" s="14">
        <f>COUNTIFS(G10:G39,"常勤",$N10:$N39,"〇")</f>
        <v>0</v>
      </c>
      <c r="G67" s="11" t="s">
        <v>20</v>
      </c>
      <c r="H67" s="14">
        <f>COUNTIFS(I10:I39,"常勤",$N10:$N39,"〇")</f>
        <v>0</v>
      </c>
      <c r="I67" s="11" t="s">
        <v>20</v>
      </c>
    </row>
    <row r="68" spans="1:11" ht="18.5" thickBot="1" x14ac:dyDescent="0.6">
      <c r="A68" s="75" t="s">
        <v>60</v>
      </c>
      <c r="B68" s="76"/>
      <c r="C68" s="77"/>
      <c r="D68" s="5" t="e">
        <f>ROUNDDOWN((SUMIFS(D10:D39,E10:E39,"非常勤",$N10:$N39,"〇"))/D$9,1)</f>
        <v>#DIV/0!</v>
      </c>
      <c r="E68" s="4" t="s">
        <v>20</v>
      </c>
      <c r="F68" s="5" t="e">
        <f>ROUNDDOWN((SUMIFS(F10:F39,G10:G39,"非常勤",$N10:$N39,"〇"))/F$9,1)</f>
        <v>#DIV/0!</v>
      </c>
      <c r="G68" s="4" t="s">
        <v>20</v>
      </c>
      <c r="H68" s="5" t="e">
        <f>ROUNDDOWN((SUMIFS(H10:H39,I10:I39,"非常勤",$N10:$N39,"〇"))/H$9,1)</f>
        <v>#DIV/0!</v>
      </c>
      <c r="I68" s="4" t="s">
        <v>20</v>
      </c>
      <c r="J68" t="s">
        <v>89</v>
      </c>
    </row>
    <row r="69" spans="1:11" ht="18.5" thickBot="1" x14ac:dyDescent="0.6">
      <c r="A69" s="78" t="s">
        <v>61</v>
      </c>
      <c r="B69" s="79"/>
      <c r="C69" s="80"/>
      <c r="D69" s="7" t="e">
        <f>SUM(D67:D68)</f>
        <v>#DIV/0!</v>
      </c>
      <c r="E69" s="10" t="s">
        <v>20</v>
      </c>
      <c r="F69" s="7" t="e">
        <f>SUM(F67:F68)</f>
        <v>#DIV/0!</v>
      </c>
      <c r="G69" s="10" t="s">
        <v>20</v>
      </c>
      <c r="H69" s="7" t="e">
        <f>SUM(H67:H68)</f>
        <v>#DIV/0!</v>
      </c>
      <c r="I69" s="10" t="s">
        <v>20</v>
      </c>
      <c r="J69" s="81" t="e">
        <f>ROUNDDOWN(SUM(D69,F69,H69)/COUNTIF(D69:I69,"&gt;0"),1)</f>
        <v>#DIV/0!</v>
      </c>
      <c r="K69" s="82"/>
    </row>
    <row r="70" spans="1:11" x14ac:dyDescent="0.55000000000000004">
      <c r="A70" s="15"/>
      <c r="B70" s="15"/>
      <c r="C70" s="15"/>
    </row>
    <row r="71" spans="1:11" x14ac:dyDescent="0.55000000000000004">
      <c r="A71" t="s">
        <v>96</v>
      </c>
    </row>
    <row r="72" spans="1:11" ht="18.5" thickBot="1" x14ac:dyDescent="0.6">
      <c r="A72" t="s">
        <v>69</v>
      </c>
      <c r="G72" s="47"/>
      <c r="H72" s="47"/>
      <c r="I72" s="47"/>
    </row>
    <row r="73" spans="1:11" ht="18.5" thickBot="1" x14ac:dyDescent="0.6">
      <c r="A73" t="s">
        <v>70</v>
      </c>
      <c r="D73" s="83" t="str">
        <f>IF(H73="","",(J54/J49))</f>
        <v/>
      </c>
      <c r="E73" s="84"/>
      <c r="F73" s="15" t="s">
        <v>24</v>
      </c>
      <c r="G73" s="23">
        <v>0.7</v>
      </c>
      <c r="H73" s="46"/>
    </row>
    <row r="74" spans="1:11" ht="18.5" thickBot="1" x14ac:dyDescent="0.6">
      <c r="A74" t="s">
        <v>71</v>
      </c>
      <c r="D74" s="83" t="str">
        <f>IF(H74="","",(J59/J49))</f>
        <v/>
      </c>
      <c r="E74" s="84"/>
      <c r="F74" s="15" t="s">
        <v>24</v>
      </c>
      <c r="G74" s="23">
        <v>0.25</v>
      </c>
      <c r="H74" s="46"/>
    </row>
    <row r="76" spans="1:11" ht="18.5" thickBot="1" x14ac:dyDescent="0.6">
      <c r="A76" t="s">
        <v>72</v>
      </c>
    </row>
    <row r="77" spans="1:11" ht="18.5" thickBot="1" x14ac:dyDescent="0.6">
      <c r="A77" t="s">
        <v>73</v>
      </c>
      <c r="D77" s="83" t="str">
        <f>IF(H77="","",(J54/J49))</f>
        <v/>
      </c>
      <c r="E77" s="84"/>
      <c r="F77" s="15" t="s">
        <v>24</v>
      </c>
      <c r="G77" s="23">
        <v>0.5</v>
      </c>
      <c r="H77" s="46"/>
    </row>
    <row r="79" spans="1:11" ht="18.5" thickBot="1" x14ac:dyDescent="0.6">
      <c r="A79" t="s">
        <v>74</v>
      </c>
    </row>
    <row r="80" spans="1:11" ht="18.5" thickBot="1" x14ac:dyDescent="0.6">
      <c r="A80" t="s">
        <v>75</v>
      </c>
      <c r="D80" s="83" t="str">
        <f>IF(H80="","",(J54/J49))</f>
        <v/>
      </c>
      <c r="E80" s="84"/>
      <c r="F80" s="15" t="s">
        <v>24</v>
      </c>
      <c r="G80" s="23">
        <v>0.4</v>
      </c>
      <c r="H80" s="46"/>
    </row>
    <row r="81" spans="1:8" ht="18.5" thickBot="1" x14ac:dyDescent="0.6">
      <c r="A81" t="s">
        <v>76</v>
      </c>
      <c r="D81" s="83" t="str">
        <f>IF(H81="","",(J69/J64))</f>
        <v/>
      </c>
      <c r="E81" s="84"/>
      <c r="F81" s="15" t="s">
        <v>24</v>
      </c>
      <c r="G81" s="23">
        <v>0.3</v>
      </c>
      <c r="H81" s="46"/>
    </row>
  </sheetData>
  <mergeCells count="40">
    <mergeCell ref="A47:C47"/>
    <mergeCell ref="A1:N1"/>
    <mergeCell ref="A2:N2"/>
    <mergeCell ref="A7:C7"/>
    <mergeCell ref="A8:A9"/>
    <mergeCell ref="B8:B9"/>
    <mergeCell ref="C8:C9"/>
    <mergeCell ref="J8:J9"/>
    <mergeCell ref="K8:K9"/>
    <mergeCell ref="L8:L9"/>
    <mergeCell ref="M8:M9"/>
    <mergeCell ref="N8:N9"/>
    <mergeCell ref="A40:N40"/>
    <mergeCell ref="A41:N41"/>
    <mergeCell ref="A42:N42"/>
    <mergeCell ref="A43:N43"/>
    <mergeCell ref="A63:C63"/>
    <mergeCell ref="A48:C48"/>
    <mergeCell ref="A49:C49"/>
    <mergeCell ref="J49:K49"/>
    <mergeCell ref="A52:C52"/>
    <mergeCell ref="A53:C53"/>
    <mergeCell ref="A54:C54"/>
    <mergeCell ref="J54:K54"/>
    <mergeCell ref="A57:C57"/>
    <mergeCell ref="A58:C58"/>
    <mergeCell ref="A59:C59"/>
    <mergeCell ref="J59:K59"/>
    <mergeCell ref="A62:C62"/>
    <mergeCell ref="A64:C64"/>
    <mergeCell ref="J64:K64"/>
    <mergeCell ref="A67:C67"/>
    <mergeCell ref="A68:C68"/>
    <mergeCell ref="A69:C69"/>
    <mergeCell ref="J69:K69"/>
    <mergeCell ref="D73:E73"/>
    <mergeCell ref="D74:E74"/>
    <mergeCell ref="D77:E77"/>
    <mergeCell ref="D80:E80"/>
    <mergeCell ref="D81:E81"/>
  </mergeCells>
  <phoneticPr fontId="1"/>
  <dataValidations count="1">
    <dataValidation type="list" allowBlank="1" showInputMessage="1" showErrorMessage="1" sqref="J10:N39 H77 H80:H81 H73:H74" xr:uid="{00000000-0002-0000-0300-000000000000}">
      <formula1>"〇"</formula1>
    </dataValidation>
  </dataValidations>
  <pageMargins left="0.51181102362204722" right="0.31496062992125984" top="0.74803149606299213" bottom="0.74803149606299213" header="0.31496062992125984" footer="0.31496062992125984"/>
  <pageSetup paperSize="9" scale="7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7"/>
  <sheetViews>
    <sheetView workbookViewId="0"/>
  </sheetViews>
  <sheetFormatPr defaultRowHeight="18" x14ac:dyDescent="0.55000000000000004"/>
  <cols>
    <col min="1" max="1" width="11.25" customWidth="1"/>
    <col min="2" max="2" width="9" customWidth="1"/>
  </cols>
  <sheetData>
    <row r="1" spans="1:12" x14ac:dyDescent="0.55000000000000004">
      <c r="A1" t="s">
        <v>45</v>
      </c>
    </row>
    <row r="2" spans="1:12" x14ac:dyDescent="0.55000000000000004">
      <c r="A2" s="48" t="s">
        <v>100</v>
      </c>
    </row>
    <row r="4" spans="1:12" x14ac:dyDescent="0.55000000000000004">
      <c r="A4" t="s">
        <v>38</v>
      </c>
    </row>
    <row r="5" spans="1:12" x14ac:dyDescent="0.55000000000000004">
      <c r="A5" t="s">
        <v>48</v>
      </c>
    </row>
    <row r="6" spans="1:12" x14ac:dyDescent="0.55000000000000004">
      <c r="A6" s="1" t="s">
        <v>39</v>
      </c>
      <c r="B6" s="2">
        <v>40</v>
      </c>
      <c r="C6" s="19" t="s">
        <v>47</v>
      </c>
      <c r="E6" s="15"/>
    </row>
    <row r="7" spans="1:12" x14ac:dyDescent="0.55000000000000004">
      <c r="A7" s="1"/>
      <c r="C7" s="15"/>
      <c r="E7" s="15"/>
    </row>
    <row r="8" spans="1:12" x14ac:dyDescent="0.55000000000000004">
      <c r="A8" s="18" t="s">
        <v>41</v>
      </c>
      <c r="B8" s="18" t="s">
        <v>26</v>
      </c>
      <c r="C8" s="18" t="s">
        <v>27</v>
      </c>
      <c r="D8" s="18" t="s">
        <v>28</v>
      </c>
      <c r="E8" s="18" t="s">
        <v>29</v>
      </c>
      <c r="F8" s="18" t="s">
        <v>30</v>
      </c>
      <c r="G8" s="18" t="s">
        <v>31</v>
      </c>
      <c r="H8" s="18" t="s">
        <v>32</v>
      </c>
      <c r="I8" s="18" t="s">
        <v>33</v>
      </c>
      <c r="J8" s="18" t="s">
        <v>34</v>
      </c>
      <c r="K8" s="18" t="s">
        <v>35</v>
      </c>
      <c r="L8" s="18" t="s">
        <v>36</v>
      </c>
    </row>
    <row r="9" spans="1:12" x14ac:dyDescent="0.55000000000000004">
      <c r="A9" s="18" t="s">
        <v>40</v>
      </c>
      <c r="B9" s="21">
        <v>30</v>
      </c>
      <c r="C9" s="21">
        <v>31</v>
      </c>
      <c r="D9" s="21">
        <v>30</v>
      </c>
      <c r="E9" s="21">
        <v>31</v>
      </c>
      <c r="F9" s="21">
        <v>31</v>
      </c>
      <c r="G9" s="21">
        <v>30</v>
      </c>
      <c r="H9" s="21">
        <v>31</v>
      </c>
      <c r="I9" s="21">
        <v>30</v>
      </c>
      <c r="J9" s="21">
        <v>31</v>
      </c>
      <c r="K9" s="21">
        <v>31</v>
      </c>
      <c r="L9" s="21">
        <v>29</v>
      </c>
    </row>
    <row r="10" spans="1:12" x14ac:dyDescent="0.55000000000000004">
      <c r="A10" s="22" t="s">
        <v>42</v>
      </c>
      <c r="B10" s="21">
        <f>ROUND($B$6*B9/7,0)</f>
        <v>171</v>
      </c>
      <c r="C10" s="21">
        <f t="shared" ref="C10:L10" si="0">ROUND($B$6*C9/7,0)</f>
        <v>177</v>
      </c>
      <c r="D10" s="21">
        <f t="shared" si="0"/>
        <v>171</v>
      </c>
      <c r="E10" s="21">
        <f t="shared" si="0"/>
        <v>177</v>
      </c>
      <c r="F10" s="21">
        <f t="shared" si="0"/>
        <v>177</v>
      </c>
      <c r="G10" s="21">
        <f t="shared" si="0"/>
        <v>171</v>
      </c>
      <c r="H10" s="21">
        <f t="shared" si="0"/>
        <v>177</v>
      </c>
      <c r="I10" s="21">
        <f t="shared" si="0"/>
        <v>171</v>
      </c>
      <c r="J10" s="21">
        <f t="shared" si="0"/>
        <v>177</v>
      </c>
      <c r="K10" s="21">
        <f t="shared" si="0"/>
        <v>177</v>
      </c>
      <c r="L10" s="21">
        <f t="shared" si="0"/>
        <v>166</v>
      </c>
    </row>
    <row r="11" spans="1:12" ht="22.5" customHeight="1" x14ac:dyDescent="0.55000000000000004">
      <c r="A11" s="20"/>
      <c r="D11" s="42" t="s">
        <v>44</v>
      </c>
    </row>
    <row r="12" spans="1:12" x14ac:dyDescent="0.55000000000000004">
      <c r="A12" s="1"/>
      <c r="C12" s="15"/>
      <c r="E12" s="15"/>
    </row>
    <row r="13" spans="1:12" x14ac:dyDescent="0.55000000000000004">
      <c r="A13" t="s">
        <v>43</v>
      </c>
    </row>
    <row r="14" spans="1:12" x14ac:dyDescent="0.55000000000000004">
      <c r="A14" t="s">
        <v>92</v>
      </c>
    </row>
    <row r="15" spans="1:12" x14ac:dyDescent="0.55000000000000004">
      <c r="A15" s="1" t="s">
        <v>39</v>
      </c>
      <c r="B15" s="2">
        <v>40</v>
      </c>
      <c r="C15" t="s">
        <v>99</v>
      </c>
    </row>
    <row r="16" spans="1:12" x14ac:dyDescent="0.55000000000000004">
      <c r="A16" s="1" t="s">
        <v>37</v>
      </c>
      <c r="B16">
        <f>ROUNDDOWN(B15/5,1)</f>
        <v>8</v>
      </c>
      <c r="C16" s="19" t="s">
        <v>46</v>
      </c>
      <c r="E16" s="15"/>
    </row>
    <row r="17" spans="1:2" x14ac:dyDescent="0.55000000000000004">
      <c r="A17" s="1"/>
      <c r="B17" t="s">
        <v>93</v>
      </c>
    </row>
  </sheetData>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8" x14ac:dyDescent="0.550000000000000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記入例</vt:lpstr>
      <vt:lpstr>地域密着型通所介護</vt:lpstr>
      <vt:lpstr>地域密着型通所介護 6月用</vt:lpstr>
      <vt:lpstr>地域密着型通所介護 3月用</vt:lpstr>
      <vt:lpstr>勤務すべき時間数</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村上梨奈</dc:creator>
  <cp:lastModifiedBy>山中ゆう佳</cp:lastModifiedBy>
  <cp:lastPrinted>2023-07-11T03:46:36Z</cp:lastPrinted>
  <dcterms:created xsi:type="dcterms:W3CDTF">2023-04-20T05:39:19Z</dcterms:created>
  <dcterms:modified xsi:type="dcterms:W3CDTF">2025-04-17T06:47:19Z</dcterms:modified>
</cp:coreProperties>
</file>