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2 夜間対応型訪問介護\"/>
    </mc:Choice>
  </mc:AlternateContent>
  <bookViews>
    <workbookView xWindow="0" yWindow="0" windowWidth="19200" windowHeight="11370" tabRatio="877" activeTab="1"/>
  </bookViews>
  <sheets>
    <sheet name="記入例" sheetId="8" r:id="rId1"/>
    <sheet name="夜間対応型訪問介護" sheetId="3" r:id="rId2"/>
    <sheet name="夜間対応型訪問介護 6月用" sheetId="9" r:id="rId3"/>
    <sheet name="夜間対応型訪問介護 3月用" sheetId="10"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5" i="10" l="1"/>
  <c r="J70" i="10"/>
  <c r="J65" i="10"/>
  <c r="J60" i="10"/>
  <c r="J55" i="10"/>
  <c r="J50" i="10"/>
  <c r="D90" i="10"/>
  <c r="D88" i="10"/>
  <c r="D87" i="10"/>
  <c r="D84" i="10"/>
  <c r="D83" i="10"/>
  <c r="D80" i="10"/>
  <c r="D79" i="10"/>
  <c r="D54" i="10"/>
  <c r="I39" i="10"/>
  <c r="G39" i="10"/>
  <c r="E39" i="10"/>
  <c r="I38" i="10"/>
  <c r="G38" i="10"/>
  <c r="E38" i="10"/>
  <c r="I37" i="10"/>
  <c r="G37" i="10"/>
  <c r="E37" i="10"/>
  <c r="I36" i="10"/>
  <c r="G36" i="10"/>
  <c r="E36" i="10"/>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D74" i="10" s="1"/>
  <c r="I10" i="10"/>
  <c r="H64" i="10" s="1"/>
  <c r="G10" i="10"/>
  <c r="E10" i="10"/>
  <c r="P75" i="9"/>
  <c r="P70" i="9"/>
  <c r="P65" i="9"/>
  <c r="P60" i="9"/>
  <c r="P55" i="9"/>
  <c r="P50" i="9"/>
  <c r="D88" i="9"/>
  <c r="D84" i="9"/>
  <c r="D80" i="9"/>
  <c r="D68" i="10" l="1"/>
  <c r="D63" i="10"/>
  <c r="F73" i="10"/>
  <c r="H69" i="10"/>
  <c r="H53" i="10"/>
  <c r="H73" i="10"/>
  <c r="F48" i="10"/>
  <c r="F68" i="10"/>
  <c r="H48" i="10"/>
  <c r="D49" i="10"/>
  <c r="F54" i="10"/>
  <c r="D58" i="10"/>
  <c r="H59" i="10"/>
  <c r="F63" i="10"/>
  <c r="H68" i="10"/>
  <c r="D69" i="10"/>
  <c r="D70" i="10" s="1"/>
  <c r="F74" i="10"/>
  <c r="F75" i="10" s="1"/>
  <c r="F49" i="10"/>
  <c r="D53" i="10"/>
  <c r="D55" i="10" s="1"/>
  <c r="H54" i="10"/>
  <c r="H55" i="10" s="1"/>
  <c r="F58" i="10"/>
  <c r="H63" i="10"/>
  <c r="H65" i="10" s="1"/>
  <c r="D64" i="10"/>
  <c r="D65" i="10" s="1"/>
  <c r="F69" i="10"/>
  <c r="D73" i="10"/>
  <c r="D75" i="10" s="1"/>
  <c r="H74" i="10"/>
  <c r="H75" i="10" s="1"/>
  <c r="F59" i="10"/>
  <c r="D48" i="10"/>
  <c r="D50" i="10" s="1"/>
  <c r="H49" i="10"/>
  <c r="F53" i="10"/>
  <c r="F55" i="10" s="1"/>
  <c r="H58" i="10"/>
  <c r="H60" i="10" s="1"/>
  <c r="D59" i="10"/>
  <c r="F64" i="10"/>
  <c r="D90" i="9"/>
  <c r="D87" i="9"/>
  <c r="D83" i="9"/>
  <c r="D79"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M13" i="9"/>
  <c r="K13" i="9"/>
  <c r="I13" i="9"/>
  <c r="G13" i="9"/>
  <c r="E13" i="9"/>
  <c r="O12" i="9"/>
  <c r="M12" i="9"/>
  <c r="K12" i="9"/>
  <c r="I12" i="9"/>
  <c r="G12" i="9"/>
  <c r="E12" i="9"/>
  <c r="O11" i="9"/>
  <c r="M11" i="9"/>
  <c r="K11" i="9"/>
  <c r="I11" i="9"/>
  <c r="H54" i="9" s="1"/>
  <c r="G11" i="9"/>
  <c r="E11" i="9"/>
  <c r="O10" i="9"/>
  <c r="M10" i="9"/>
  <c r="L73" i="9" s="1"/>
  <c r="K10" i="9"/>
  <c r="J69" i="9" s="1"/>
  <c r="I10" i="9"/>
  <c r="G10" i="9"/>
  <c r="F74" i="9" s="1"/>
  <c r="E10" i="9"/>
  <c r="D73" i="9" s="1"/>
  <c r="H70" i="10" l="1"/>
  <c r="H50" i="10"/>
  <c r="F60" i="10"/>
  <c r="F70" i="10"/>
  <c r="D60" i="10"/>
  <c r="F65" i="10"/>
  <c r="F50" i="10"/>
  <c r="N74" i="9"/>
  <c r="H68" i="9"/>
  <c r="D69" i="9"/>
  <c r="L69" i="9"/>
  <c r="J68" i="9"/>
  <c r="J70" i="9" s="1"/>
  <c r="L59" i="9"/>
  <c r="N63" i="9"/>
  <c r="H74" i="9"/>
  <c r="D48" i="9"/>
  <c r="L48" i="9"/>
  <c r="F49" i="9"/>
  <c r="N49" i="9"/>
  <c r="H53" i="9"/>
  <c r="H55" i="9" s="1"/>
  <c r="J54" i="9"/>
  <c r="D58" i="9"/>
  <c r="L58" i="9"/>
  <c r="L60" i="9" s="1"/>
  <c r="F59" i="9"/>
  <c r="N59" i="9"/>
  <c r="H63" i="9"/>
  <c r="J64" i="9"/>
  <c r="D68" i="9"/>
  <c r="D70" i="9" s="1"/>
  <c r="L68" i="9"/>
  <c r="F69" i="9"/>
  <c r="N69" i="9"/>
  <c r="H73" i="9"/>
  <c r="J74" i="9"/>
  <c r="J48" i="9"/>
  <c r="L49" i="9"/>
  <c r="F53" i="9"/>
  <c r="J58" i="9"/>
  <c r="F63" i="9"/>
  <c r="H64" i="9"/>
  <c r="F73" i="9"/>
  <c r="F75" i="9" s="1"/>
  <c r="F48" i="9"/>
  <c r="F50" i="9" s="1"/>
  <c r="N48" i="9"/>
  <c r="H49" i="9"/>
  <c r="J53" i="9"/>
  <c r="J55" i="9" s="1"/>
  <c r="D54" i="9"/>
  <c r="L54" i="9"/>
  <c r="F58" i="9"/>
  <c r="F60" i="9" s="1"/>
  <c r="N58" i="9"/>
  <c r="N60" i="9" s="1"/>
  <c r="H59" i="9"/>
  <c r="J63" i="9"/>
  <c r="D64" i="9"/>
  <c r="L64" i="9"/>
  <c r="F68" i="9"/>
  <c r="F70" i="9" s="1"/>
  <c r="N68" i="9"/>
  <c r="H69" i="9"/>
  <c r="H70" i="9" s="1"/>
  <c r="J73" i="9"/>
  <c r="J75" i="9" s="1"/>
  <c r="D74" i="9"/>
  <c r="D75" i="9" s="1"/>
  <c r="L74" i="9"/>
  <c r="L75" i="9" s="1"/>
  <c r="D49" i="9"/>
  <c r="N53" i="9"/>
  <c r="D59" i="9"/>
  <c r="N73" i="9"/>
  <c r="N75" i="9" s="1"/>
  <c r="H48" i="9"/>
  <c r="H50" i="9" s="1"/>
  <c r="J49" i="9"/>
  <c r="D53" i="9"/>
  <c r="D55" i="9" s="1"/>
  <c r="L53" i="9"/>
  <c r="L55" i="9" s="1"/>
  <c r="F54" i="9"/>
  <c r="N54" i="9"/>
  <c r="H58" i="9"/>
  <c r="H60" i="9" s="1"/>
  <c r="J59" i="9"/>
  <c r="D63" i="9"/>
  <c r="D65" i="9" s="1"/>
  <c r="L63" i="9"/>
  <c r="L65" i="9" s="1"/>
  <c r="F64" i="9"/>
  <c r="N64" i="9"/>
  <c r="P85" i="8"/>
  <c r="D85" i="8"/>
  <c r="P82" i="8"/>
  <c r="D82" i="8"/>
  <c r="P79" i="8"/>
  <c r="D79"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J48" i="8" s="1"/>
  <c r="I20" i="8"/>
  <c r="G20" i="8"/>
  <c r="E20" i="8"/>
  <c r="Y19" i="8"/>
  <c r="W19" i="8"/>
  <c r="U19" i="8"/>
  <c r="S19" i="8"/>
  <c r="Q19" i="8"/>
  <c r="O19" i="8"/>
  <c r="M19" i="8"/>
  <c r="K19" i="8"/>
  <c r="I19" i="8"/>
  <c r="G19" i="8"/>
  <c r="E19" i="8"/>
  <c r="Y18" i="8"/>
  <c r="W18" i="8"/>
  <c r="U18" i="8"/>
  <c r="S18" i="8"/>
  <c r="Q18" i="8"/>
  <c r="O18" i="8"/>
  <c r="M18" i="8"/>
  <c r="K18" i="8"/>
  <c r="I18" i="8"/>
  <c r="G18" i="8"/>
  <c r="E18" i="8"/>
  <c r="Y17" i="8"/>
  <c r="W17" i="8"/>
  <c r="U17" i="8"/>
  <c r="S17" i="8"/>
  <c r="Q17" i="8"/>
  <c r="O17" i="8"/>
  <c r="M17" i="8"/>
  <c r="K17" i="8"/>
  <c r="I17" i="8"/>
  <c r="H48" i="8" s="1"/>
  <c r="G17" i="8"/>
  <c r="E17" i="8"/>
  <c r="Y16" i="8"/>
  <c r="W16" i="8"/>
  <c r="U16" i="8"/>
  <c r="S16" i="8"/>
  <c r="Q16" i="8"/>
  <c r="O16" i="8"/>
  <c r="M16" i="8"/>
  <c r="K16" i="8"/>
  <c r="I16" i="8"/>
  <c r="G16" i="8"/>
  <c r="E16" i="8"/>
  <c r="Y15" i="8"/>
  <c r="W15" i="8"/>
  <c r="U15" i="8"/>
  <c r="S15" i="8"/>
  <c r="Q15" i="8"/>
  <c r="O15" i="8"/>
  <c r="M15" i="8"/>
  <c r="K15" i="8"/>
  <c r="I15" i="8"/>
  <c r="G15" i="8"/>
  <c r="E15" i="8"/>
  <c r="D48" i="8" s="1"/>
  <c r="Y14" i="8"/>
  <c r="W14" i="8"/>
  <c r="U14" i="8"/>
  <c r="S14" i="8"/>
  <c r="Q14" i="8"/>
  <c r="O14" i="8"/>
  <c r="M14" i="8"/>
  <c r="K14" i="8"/>
  <c r="I14" i="8"/>
  <c r="G14" i="8"/>
  <c r="E14" i="8"/>
  <c r="Y13" i="8"/>
  <c r="W13" i="8"/>
  <c r="V48" i="8" s="1"/>
  <c r="U13" i="8"/>
  <c r="S13" i="8"/>
  <c r="Q13" i="8"/>
  <c r="O13" i="8"/>
  <c r="M13" i="8"/>
  <c r="K13" i="8"/>
  <c r="I13" i="8"/>
  <c r="G13" i="8"/>
  <c r="E13" i="8"/>
  <c r="Y12" i="8"/>
  <c r="W12" i="8"/>
  <c r="U12" i="8"/>
  <c r="S12" i="8"/>
  <c r="Q12" i="8"/>
  <c r="O12" i="8"/>
  <c r="M12" i="8"/>
  <c r="K12" i="8"/>
  <c r="I12" i="8"/>
  <c r="G12" i="8"/>
  <c r="E12" i="8"/>
  <c r="Y11" i="8"/>
  <c r="W11" i="8"/>
  <c r="U11" i="8"/>
  <c r="S11" i="8"/>
  <c r="Q11" i="8"/>
  <c r="O11" i="8"/>
  <c r="M11" i="8"/>
  <c r="K11" i="8"/>
  <c r="I11" i="8"/>
  <c r="G11" i="8"/>
  <c r="E11" i="8"/>
  <c r="Y10" i="8"/>
  <c r="W10" i="8"/>
  <c r="V54" i="8" s="1"/>
  <c r="U10" i="8"/>
  <c r="T53" i="8" s="1"/>
  <c r="S10" i="8"/>
  <c r="R49" i="8" s="1"/>
  <c r="Q10" i="8"/>
  <c r="O10" i="8"/>
  <c r="N74" i="8" s="1"/>
  <c r="M10" i="8"/>
  <c r="K10" i="8"/>
  <c r="J69" i="8" s="1"/>
  <c r="I10" i="8"/>
  <c r="H68" i="8" s="1"/>
  <c r="G10" i="8"/>
  <c r="E10" i="8"/>
  <c r="D63" i="8" s="1"/>
  <c r="D87" i="3"/>
  <c r="N70" i="9" l="1"/>
  <c r="J65" i="9"/>
  <c r="N50" i="9"/>
  <c r="L70" i="9"/>
  <c r="H75" i="9"/>
  <c r="N55" i="9"/>
  <c r="F55" i="9"/>
  <c r="D50" i="9"/>
  <c r="J60" i="9"/>
  <c r="D60" i="9"/>
  <c r="F65" i="9"/>
  <c r="J50" i="9"/>
  <c r="H65" i="9"/>
  <c r="L50" i="9"/>
  <c r="N65" i="9"/>
  <c r="F49" i="8"/>
  <c r="F64" i="8"/>
  <c r="F53" i="8"/>
  <c r="P48" i="8"/>
  <c r="X58" i="8"/>
  <c r="X48" i="8"/>
  <c r="D49" i="8"/>
  <c r="D50" i="8" s="1"/>
  <c r="H49" i="8"/>
  <c r="H50" i="8" s="1"/>
  <c r="D53" i="8"/>
  <c r="L73" i="8"/>
  <c r="F48" i="8"/>
  <c r="F50" i="8" s="1"/>
  <c r="L48" i="8"/>
  <c r="N48" i="8"/>
  <c r="R48" i="8"/>
  <c r="R50" i="8" s="1"/>
  <c r="T49" i="8"/>
  <c r="V53" i="8"/>
  <c r="V55" i="8" s="1"/>
  <c r="X54" i="8"/>
  <c r="D59" i="8"/>
  <c r="F63" i="8"/>
  <c r="F65" i="8" s="1"/>
  <c r="H64" i="8"/>
  <c r="J68" i="8"/>
  <c r="J70" i="8" s="1"/>
  <c r="L69" i="8"/>
  <c r="N73" i="8"/>
  <c r="N75" i="8" s="1"/>
  <c r="P74" i="8"/>
  <c r="T48" i="8"/>
  <c r="V49" i="8"/>
  <c r="V50" i="8" s="1"/>
  <c r="X53" i="8"/>
  <c r="D58" i="8"/>
  <c r="F59" i="8"/>
  <c r="H63" i="8"/>
  <c r="J64" i="8"/>
  <c r="L68" i="8"/>
  <c r="N69" i="8"/>
  <c r="P73" i="8"/>
  <c r="R74" i="8"/>
  <c r="X49" i="8"/>
  <c r="D54" i="8"/>
  <c r="F58" i="8"/>
  <c r="H59" i="8"/>
  <c r="J63" i="8"/>
  <c r="L64" i="8"/>
  <c r="N68" i="8"/>
  <c r="P69" i="8"/>
  <c r="R73" i="8"/>
  <c r="T74" i="8"/>
  <c r="F54" i="8"/>
  <c r="H58" i="8"/>
  <c r="J59" i="8"/>
  <c r="L63" i="8"/>
  <c r="N64" i="8"/>
  <c r="P68" i="8"/>
  <c r="R69" i="8"/>
  <c r="T73" i="8"/>
  <c r="V74" i="8"/>
  <c r="H54" i="8"/>
  <c r="J58" i="8"/>
  <c r="L59" i="8"/>
  <c r="N63" i="8"/>
  <c r="P64" i="8"/>
  <c r="R68" i="8"/>
  <c r="T69" i="8"/>
  <c r="V73" i="8"/>
  <c r="X74" i="8"/>
  <c r="H53" i="8"/>
  <c r="J54" i="8"/>
  <c r="L58" i="8"/>
  <c r="N59" i="8"/>
  <c r="P63" i="8"/>
  <c r="R64" i="8"/>
  <c r="T68" i="8"/>
  <c r="V69" i="8"/>
  <c r="X73" i="8"/>
  <c r="J53" i="8"/>
  <c r="L54" i="8"/>
  <c r="N58" i="8"/>
  <c r="P59" i="8"/>
  <c r="R63" i="8"/>
  <c r="T64" i="8"/>
  <c r="V68" i="8"/>
  <c r="X69" i="8"/>
  <c r="D74" i="8"/>
  <c r="J49" i="8"/>
  <c r="J50" i="8" s="1"/>
  <c r="L53" i="8"/>
  <c r="N54" i="8"/>
  <c r="P58" i="8"/>
  <c r="R59" i="8"/>
  <c r="T63" i="8"/>
  <c r="V64" i="8"/>
  <c r="X68" i="8"/>
  <c r="D73" i="8"/>
  <c r="F74" i="8"/>
  <c r="L49" i="8"/>
  <c r="N53" i="8"/>
  <c r="P54" i="8"/>
  <c r="R58" i="8"/>
  <c r="T59" i="8"/>
  <c r="V63" i="8"/>
  <c r="X64" i="8"/>
  <c r="D69" i="8"/>
  <c r="F73" i="8"/>
  <c r="H74" i="8"/>
  <c r="N49" i="8"/>
  <c r="P53" i="8"/>
  <c r="R54" i="8"/>
  <c r="T58" i="8"/>
  <c r="V59" i="8"/>
  <c r="X63" i="8"/>
  <c r="D68" i="8"/>
  <c r="F69" i="8"/>
  <c r="H73" i="8"/>
  <c r="J74" i="8"/>
  <c r="R53" i="8"/>
  <c r="T54" i="8"/>
  <c r="T55" i="8" s="1"/>
  <c r="V58" i="8"/>
  <c r="X59" i="8"/>
  <c r="D64" i="8"/>
  <c r="D65" i="8" s="1"/>
  <c r="F68" i="8"/>
  <c r="H69" i="8"/>
  <c r="H70" i="8" s="1"/>
  <c r="J73" i="8"/>
  <c r="L74" i="8"/>
  <c r="P49" i="8"/>
  <c r="P85" i="3"/>
  <c r="P82" i="3"/>
  <c r="P50" i="8" l="1"/>
  <c r="F55" i="8"/>
  <c r="N50" i="8"/>
  <c r="N60" i="8"/>
  <c r="L50" i="8"/>
  <c r="X60" i="8"/>
  <c r="V60" i="8"/>
  <c r="P60" i="8"/>
  <c r="H55" i="8"/>
  <c r="X55" i="8"/>
  <c r="P75" i="8"/>
  <c r="N65" i="8"/>
  <c r="J65" i="8"/>
  <c r="D60" i="8"/>
  <c r="D55" i="8"/>
  <c r="R75" i="8"/>
  <c r="T75" i="8"/>
  <c r="R70" i="8"/>
  <c r="L70" i="8"/>
  <c r="X70" i="8"/>
  <c r="X50" i="8"/>
  <c r="X75" i="8"/>
  <c r="V65" i="8"/>
  <c r="V70" i="8"/>
  <c r="T70" i="8"/>
  <c r="R55" i="8"/>
  <c r="R65" i="8"/>
  <c r="P70" i="8"/>
  <c r="N70" i="8"/>
  <c r="L75" i="8"/>
  <c r="L60" i="8"/>
  <c r="D75" i="8"/>
  <c r="D70" i="8"/>
  <c r="X65" i="8"/>
  <c r="R60" i="8"/>
  <c r="L55" i="8"/>
  <c r="H60" i="8"/>
  <c r="H65" i="8"/>
  <c r="F75" i="8"/>
  <c r="T60" i="8"/>
  <c r="N55" i="8"/>
  <c r="J75" i="8"/>
  <c r="F70" i="8"/>
  <c r="P65" i="8"/>
  <c r="J60" i="8"/>
  <c r="P55" i="8"/>
  <c r="T65" i="8"/>
  <c r="H75" i="8"/>
  <c r="V75" i="8"/>
  <c r="F60" i="8"/>
  <c r="J55" i="8"/>
  <c r="L65" i="8"/>
  <c r="T50" i="8"/>
  <c r="Z50" i="8" l="1"/>
  <c r="Z65" i="8"/>
  <c r="Z75" i="8"/>
  <c r="Z70" i="8"/>
  <c r="Z60" i="8"/>
  <c r="Z55" i="8"/>
  <c r="P79" i="3"/>
  <c r="D79" i="3"/>
  <c r="D87" i="8" l="1"/>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R53" i="3" l="1"/>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J54" i="3" s="1"/>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3" i="3" s="1"/>
  <c r="U11" i="3"/>
  <c r="S11" i="3"/>
  <c r="Q11" i="3"/>
  <c r="O11" i="3"/>
  <c r="M11" i="3"/>
  <c r="K11" i="3"/>
  <c r="I11" i="3"/>
  <c r="G11" i="3"/>
  <c r="E11" i="3"/>
  <c r="Y10" i="3"/>
  <c r="W10" i="3"/>
  <c r="U10" i="3"/>
  <c r="S10" i="3"/>
  <c r="Q10" i="3"/>
  <c r="O10" i="3"/>
  <c r="M10" i="3"/>
  <c r="K10" i="3"/>
  <c r="I10" i="3"/>
  <c r="G10" i="3"/>
  <c r="E10" i="3"/>
  <c r="J73" i="3" l="1"/>
  <c r="J74" i="3"/>
  <c r="D74" i="3"/>
  <c r="D73" i="3"/>
  <c r="F73" i="3"/>
  <c r="F74" i="3"/>
  <c r="H73" i="3"/>
  <c r="H74" i="3"/>
  <c r="L73" i="3"/>
  <c r="L74" i="3"/>
  <c r="X73" i="3"/>
  <c r="X74" i="3"/>
  <c r="N74" i="3"/>
  <c r="N73" i="3"/>
  <c r="N75" i="3" s="1"/>
  <c r="P73" i="3"/>
  <c r="P74" i="3"/>
  <c r="R73" i="3"/>
  <c r="R74" i="3"/>
  <c r="T73" i="3"/>
  <c r="T74" i="3"/>
  <c r="V73" i="3"/>
  <c r="V75" i="3" s="1"/>
  <c r="V74" i="3"/>
  <c r="L48" i="3"/>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5" i="3" s="1"/>
  <c r="V58" i="3"/>
  <c r="X59" i="3"/>
  <c r="D64" i="3"/>
  <c r="X54" i="3"/>
  <c r="X58" i="3"/>
  <c r="D63" i="3"/>
  <c r="F64" i="3"/>
  <c r="P49" i="3"/>
  <c r="F48" i="3"/>
  <c r="X53" i="3"/>
  <c r="X55" i="3" s="1"/>
  <c r="D59" i="3"/>
  <c r="F63" i="3"/>
  <c r="H64" i="3"/>
  <c r="D54" i="3"/>
  <c r="D58" i="3"/>
  <c r="H63" i="3"/>
  <c r="J64" i="3"/>
  <c r="F49" i="3"/>
  <c r="F54" i="3"/>
  <c r="F58" i="3"/>
  <c r="F60" i="3" s="1"/>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V50" i="3" s="1"/>
  <c r="N53" i="3"/>
  <c r="P54" i="3"/>
  <c r="P58" i="3"/>
  <c r="R59" i="3"/>
  <c r="T63" i="3"/>
  <c r="V64" i="3"/>
  <c r="R48" i="3"/>
  <c r="P53" i="3"/>
  <c r="R54" i="3"/>
  <c r="R55" i="3" s="1"/>
  <c r="T59" i="3"/>
  <c r="T60" i="3" s="1"/>
  <c r="V63" i="3"/>
  <c r="X64" i="3"/>
  <c r="R49" i="3"/>
  <c r="N49" i="3"/>
  <c r="X49" i="3"/>
  <c r="T49" i="3"/>
  <c r="B16" i="4"/>
  <c r="L75" i="3" l="1"/>
  <c r="H75" i="3"/>
  <c r="P75" i="3"/>
  <c r="X75" i="3"/>
  <c r="T75" i="3"/>
  <c r="R75" i="3"/>
  <c r="F75" i="3"/>
  <c r="D75" i="3"/>
  <c r="Z75" i="3" s="1"/>
  <c r="J75" i="3"/>
  <c r="T55" i="3"/>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50" i="3" l="1"/>
  <c r="Z55" i="3"/>
  <c r="Z70" i="3"/>
  <c r="Z60" i="3"/>
  <c r="Z65" i="3"/>
  <c r="D82" i="3" l="1"/>
  <c r="D85" i="3"/>
</calcChain>
</file>

<file path=xl/sharedStrings.xml><?xml version="1.0" encoding="utf-8"?>
<sst xmlns="http://schemas.openxmlformats.org/spreadsheetml/2006/main" count="1023" uniqueCount="118">
  <si>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</si>
  <si>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</si>
  <si>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</si>
  <si>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</si>
  <si>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</si>
  <si>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</si>
  <si>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</si>
  <si>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</si>
  <si>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</si>
  <si>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</si>
  <si>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</si>
  <si>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</si>
  <si>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</si>
  <si>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</si>
  <si>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</si>
  <si>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</si>
  <si>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</si>
  <si>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</si>
  <si>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</si>
  <si>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</si>
  <si>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</si>
  <si>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</si>
  <si>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</si>
  <si>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</si>
  <si>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</si>
  <si>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</si>
  <si>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</si>
  <si>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</si>
  <si>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</si>
  <si>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</si>
  <si>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</si>
  <si>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</si>
  <si>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</si>
  <si>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</si>
  <si>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</si>
  <si>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</si>
  <si>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</si>
  <si>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</si>
  <si>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</si>
  <si>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</si>
  <si>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</si>
  <si>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</si>
  <si>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</si>
  <si>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</si>
  <si>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</si>
  <si>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</si>
  <si>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</si>
  <si>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</si>
  <si>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</si>
  <si>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</si>
  <si>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</si>
  <si>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</si>
  <si>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</si>
  <si>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</si>
  <si>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</si>
  <si>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</si>
  <si>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</si>
  <si>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</si>
  <si>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</si>
  <si>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</si>
  <si>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</si>
  <si>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</si>
  <si>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</si>
  <si>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</si>
  <si>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</si>
  <si>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</si>
  <si>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</si>
  <si>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</si>
  <si>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</si>
  <si>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</si>
  <si>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</si>
  <si>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</si>
  <si>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</si>
  <si>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</si>
  <si>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</si>
  <si>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</si>
  <si>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</si>
  <si>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</si>
  <si>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</si>
  <si>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</si>
  <si>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</si>
  <si>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</si>
  <si>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</si>
  <si>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</si>
  <si>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従業者※2</t>
    <rPh sb="0" eb="3">
      <t>ジュウギョウシャ</t>
    </rPh>
    <phoneticPr fontId="1"/>
  </si>
  <si>
    <t>⑤のうち勤続年数7年以上</t>
    <rPh sb="4" eb="8">
      <t>キンゾクネンスウ</t>
    </rPh>
    <rPh sb="9" eb="10">
      <t>ネン</t>
    </rPh>
    <rPh sb="10" eb="12">
      <t>イジョウ</t>
    </rPh>
    <phoneticPr fontId="1"/>
  </si>
  <si>
    <t>①のうち介護福祉士、実務者研修修了者等※１</t>
    <rPh sb="4" eb="9">
      <t>カイゴフクシシ</t>
    </rPh>
    <rPh sb="10" eb="13">
      <t>ジツムシャ</t>
    </rPh>
    <rPh sb="13" eb="15">
      <t>ケンシュウ</t>
    </rPh>
    <rPh sb="15" eb="18">
      <t>シュウリョウシャ</t>
    </rPh>
    <rPh sb="18" eb="19">
      <t>トウ</t>
    </rPh>
    <phoneticPr fontId="1"/>
  </si>
  <si>
    <t>※１「実務者研修修了者等」には、「旧介護職員基礎研修課程修了者」を含む。</t>
    <rPh sb="3" eb="6">
      <t>ジツムシャ</t>
    </rPh>
    <rPh sb="6" eb="8">
      <t>ケンシュウ</t>
    </rPh>
    <rPh sb="8" eb="11">
      <t>シュウリョウシャ</t>
    </rPh>
    <rPh sb="11" eb="12">
      <t>トウ</t>
    </rPh>
    <rPh sb="17" eb="18">
      <t>キュウ</t>
    </rPh>
    <rPh sb="18" eb="22">
      <t>カイゴショクイン</t>
    </rPh>
    <rPh sb="22" eb="26">
      <t>キソケンシュウ</t>
    </rPh>
    <rPh sb="26" eb="28">
      <t>カテイ</t>
    </rPh>
    <rPh sb="28" eb="31">
      <t>シュウリョウシャ</t>
    </rPh>
    <rPh sb="33" eb="34">
      <t>フク</t>
    </rPh>
    <phoneticPr fontId="1"/>
  </si>
  <si>
    <t>④：①のうち介護福祉士、実務者研修修了者等の総数</t>
    <rPh sb="6" eb="8">
      <t>カイゴ</t>
    </rPh>
    <rPh sb="8" eb="11">
      <t>フクシシ</t>
    </rPh>
    <rPh sb="12" eb="15">
      <t>ジツムシャ</t>
    </rPh>
    <rPh sb="15" eb="17">
      <t>ケンシュウ</t>
    </rPh>
    <rPh sb="17" eb="20">
      <t>シュウリョウシャ</t>
    </rPh>
    <rPh sb="20" eb="21">
      <t>トウ</t>
    </rPh>
    <rPh sb="22" eb="24">
      <t>ソウスウ</t>
    </rPh>
    <phoneticPr fontId="1"/>
  </si>
  <si>
    <t>⑤：従業者の総数</t>
    <rPh sb="2" eb="5">
      <t>ジュウギョウシャ</t>
    </rPh>
    <rPh sb="6" eb="8">
      <t>ソウスウ</t>
    </rPh>
    <phoneticPr fontId="1"/>
  </si>
  <si>
    <t>①に占める②の割合が60％以上</t>
    <rPh sb="2" eb="3">
      <t>シ</t>
    </rPh>
    <rPh sb="7" eb="9">
      <t>ワリアイ</t>
    </rPh>
    <rPh sb="13" eb="15">
      <t>イジョウ</t>
    </rPh>
    <phoneticPr fontId="1"/>
  </si>
  <si>
    <t>又は①に占める④の割合が60％以上</t>
    <rPh sb="0" eb="1">
      <t>マタ</t>
    </rPh>
    <rPh sb="4" eb="5">
      <t>シ</t>
    </rPh>
    <rPh sb="9" eb="11">
      <t>ワリアイ</t>
    </rPh>
    <rPh sb="15" eb="17">
      <t>イジョウ</t>
    </rPh>
    <phoneticPr fontId="1"/>
  </si>
  <si>
    <t>①に占める②の割合が30％以上</t>
    <rPh sb="2" eb="3">
      <t>シ</t>
    </rPh>
    <rPh sb="7" eb="9">
      <t>ワリアイ</t>
    </rPh>
    <rPh sb="13" eb="15">
      <t>イジョウ</t>
    </rPh>
    <phoneticPr fontId="1"/>
  </si>
  <si>
    <t>又は①に占める④の割合が50％以上</t>
    <rPh sb="0" eb="1">
      <t>マタ</t>
    </rPh>
    <rPh sb="4" eb="5">
      <t>シ</t>
    </rPh>
    <rPh sb="9" eb="11">
      <t>ワリアイ</t>
    </rPh>
    <rPh sb="15" eb="17">
      <t>イジョウ</t>
    </rPh>
    <phoneticPr fontId="1"/>
  </si>
  <si>
    <t>A</t>
  </si>
  <si>
    <t>B</t>
  </si>
  <si>
    <t>C</t>
  </si>
  <si>
    <t>D</t>
  </si>
  <si>
    <t>E</t>
  </si>
  <si>
    <t>F</t>
  </si>
  <si>
    <t>オペレーター</t>
    <phoneticPr fontId="1"/>
  </si>
  <si>
    <t>看護師</t>
    <rPh sb="0" eb="3">
      <t>カンゴシ</t>
    </rPh>
    <phoneticPr fontId="1"/>
  </si>
  <si>
    <t>定期巡回訪問介護員</t>
    <rPh sb="0" eb="4">
      <t>テイキジュンカイ</t>
    </rPh>
    <rPh sb="4" eb="6">
      <t>ホウモン</t>
    </rPh>
    <rPh sb="6" eb="8">
      <t>カイゴ</t>
    </rPh>
    <rPh sb="8" eb="9">
      <t>イン</t>
    </rPh>
    <phoneticPr fontId="1"/>
  </si>
  <si>
    <t>随時訪問介護員</t>
    <rPh sb="0" eb="4">
      <t>ズイジホウモン</t>
    </rPh>
    <rPh sb="4" eb="7">
      <t>カイゴイン</t>
    </rPh>
    <phoneticPr fontId="1"/>
  </si>
  <si>
    <t>サービス種別【夜間対応型訪問介護】</t>
    <rPh sb="4" eb="6">
      <t>シュベツ</t>
    </rPh>
    <rPh sb="7" eb="16">
      <t>ヤカンタイオウガタホウモンカイゴ</t>
    </rPh>
    <phoneticPr fontId="1"/>
  </si>
  <si>
    <t>※２「従業者」とは、夜間対応型訪問介護における夜間対応型訪問介護従業者をいう。</t>
    <rPh sb="3" eb="6">
      <t>ジュウギョウシャ</t>
    </rPh>
    <rPh sb="10" eb="19">
      <t>ヤカンタイオウガタホウモンカイゴ</t>
    </rPh>
    <rPh sb="23" eb="32">
      <t>ヤカンタイオウガタホウモンカイゴ</t>
    </rPh>
    <rPh sb="32" eb="35">
      <t>ジュウギョウシャ</t>
    </rPh>
    <phoneticPr fontId="1"/>
  </si>
  <si>
    <t>⑥：⑤のうち勤続年数7年以上の者の総数</t>
    <rPh sb="6" eb="10">
      <t>キンゾクネンスウ</t>
    </rPh>
    <rPh sb="11" eb="12">
      <t>ネン</t>
    </rPh>
    <rPh sb="12" eb="14">
      <t>イジョウ</t>
    </rPh>
    <rPh sb="15" eb="16">
      <t>モノ</t>
    </rPh>
    <rPh sb="17" eb="19">
      <t>ソウスウ</t>
    </rPh>
    <phoneticPr fontId="1"/>
  </si>
  <si>
    <t>⑤に占める⑥の割合が30％以上</t>
    <rPh sb="2" eb="3">
      <t>シ</t>
    </rPh>
    <rPh sb="7" eb="9">
      <t>ワリアイ</t>
    </rPh>
    <rPh sb="13" eb="15">
      <t>イジョウ</t>
    </rPh>
    <phoneticPr fontId="1"/>
  </si>
  <si>
    <t>G</t>
    <phoneticPr fontId="1"/>
  </si>
  <si>
    <t>H</t>
    <phoneticPr fontId="1"/>
  </si>
  <si>
    <t>I</t>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</si>
  <si>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</si>
  <si>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phoneticPr fontId="1"/>
  </si>
  <si>
    <t>訪問介護員等</t>
    <rPh sb="0" eb="2">
      <t>ホウモン</t>
    </rPh>
    <rPh sb="2" eb="4">
      <t>カイゴ</t>
    </rPh>
    <rPh sb="4" eb="5">
      <t>イン</t>
    </rPh>
    <rPh sb="5" eb="6">
      <t>トウ</t>
    </rPh>
    <phoneticPr fontId="1"/>
  </si>
  <si>
    <t>①：訪問介護員等の総数</t>
    <rPh sb="2" eb="4">
      <t>ホウモン</t>
    </rPh>
    <rPh sb="4" eb="6">
      <t>カイゴ</t>
    </rPh>
    <rPh sb="6" eb="7">
      <t>イン</t>
    </rPh>
    <rPh sb="7" eb="8">
      <t>トウ</t>
    </rPh>
    <rPh sb="9" eb="11">
      <t>ソウスウ</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</si>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</sst>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1">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9" fontId="0" fillId="0" borderId="14" xfId="1" applyFont="1" applyBorder="1" applyAlignment="1">
      <alignment horizontal="center" vertical="center"/>
    </xf>
    <xf numFmtId="9" fontId="0" fillId="0" borderId="16" xfId="1" applyFont="1"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3" fillId="0" borderId="13"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54428</xdr:colOff>
      <xdr:row>0</xdr:row>
      <xdr:rowOff>27214</xdr:rowOff>
    </xdr:from>
    <xdr:to>
      <xdr:col>1</xdr:col>
      <xdr:colOff>190498</xdr:colOff>
      <xdr:row>1</xdr:row>
      <xdr:rowOff>231321</xdr:rowOff>
    </xdr:to>
    <xdr:sp macro="" textlink="">
      <xdr:nvSpPr>
        <xdr:cNvPr id="2" name="正方形/長方形 1"/>
        <xdr:cNvSpPr/>
      </xdr:nvSpPr>
      <xdr:spPr>
        <a:xfrm>
          <a:off x="54428" y="27214"/>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4</xdr:row>
      <xdr:rowOff>27214</xdr:rowOff>
    </xdr:from>
    <xdr:to>
      <xdr:col>21</xdr:col>
      <xdr:colOff>312964</xdr:colOff>
      <xdr:row>5</xdr:row>
      <xdr:rowOff>122465</xdr:rowOff>
    </xdr:to>
    <xdr:sp macro="" textlink="">
      <xdr:nvSpPr>
        <xdr:cNvPr id="4" name="四角形吹き出し 3"/>
        <xdr:cNvSpPr/>
      </xdr:nvSpPr>
      <xdr:spPr>
        <a:xfrm>
          <a:off x="3211286" y="870857"/>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748393</xdr:colOff>
      <xdr:row>19</xdr:row>
      <xdr:rowOff>176892</xdr:rowOff>
    </xdr:from>
    <xdr:to>
      <xdr:col>14</xdr:col>
      <xdr:colOff>190500</xdr:colOff>
      <xdr:row>23</xdr:row>
      <xdr:rowOff>163285</xdr:rowOff>
    </xdr:to>
    <xdr:sp macro="" textlink="">
      <xdr:nvSpPr>
        <xdr:cNvPr id="5" name="四角形吹き出し 4"/>
        <xdr:cNvSpPr/>
      </xdr:nvSpPr>
      <xdr:spPr>
        <a:xfrm>
          <a:off x="2544536" y="4816928"/>
          <a:ext cx="5837464" cy="1020536"/>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149678</xdr:rowOff>
    </xdr:from>
    <xdr:to>
      <xdr:col>31</xdr:col>
      <xdr:colOff>0</xdr:colOff>
      <xdr:row>18</xdr:row>
      <xdr:rowOff>122464</xdr:rowOff>
    </xdr:to>
    <xdr:sp macro="" textlink="">
      <xdr:nvSpPr>
        <xdr:cNvPr id="6" name="角丸四角形 5"/>
        <xdr:cNvSpPr/>
      </xdr:nvSpPr>
      <xdr:spPr>
        <a:xfrm>
          <a:off x="13607143" y="1442357"/>
          <a:ext cx="3755571" cy="3061607"/>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176893</xdr:colOff>
      <xdr:row>20</xdr:row>
      <xdr:rowOff>149679</xdr:rowOff>
    </xdr:from>
    <xdr:to>
      <xdr:col>28</xdr:col>
      <xdr:colOff>557892</xdr:colOff>
      <xdr:row>22</xdr:row>
      <xdr:rowOff>244930</xdr:rowOff>
    </xdr:to>
    <xdr:sp macro="" textlink="">
      <xdr:nvSpPr>
        <xdr:cNvPr id="9" name="四角形吹き出し 8"/>
        <xdr:cNvSpPr/>
      </xdr:nvSpPr>
      <xdr:spPr>
        <a:xfrm>
          <a:off x="10327822" y="5048250"/>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95251</xdr:colOff>
      <xdr:row>88</xdr:row>
      <xdr:rowOff>81643</xdr:rowOff>
    </xdr:from>
    <xdr:to>
      <xdr:col>17</xdr:col>
      <xdr:colOff>367393</xdr:colOff>
      <xdr:row>90</xdr:row>
      <xdr:rowOff>27215</xdr:rowOff>
    </xdr:to>
    <xdr:sp macro="" textlink="">
      <xdr:nvSpPr>
        <xdr:cNvPr id="10" name="四角形吹き出し 9"/>
        <xdr:cNvSpPr/>
      </xdr:nvSpPr>
      <xdr:spPr>
        <a:xfrm>
          <a:off x="4884965" y="2151289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7"/>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87" t="s">
        <v>17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row>
    <row r="2" spans="1:31" x14ac:dyDescent="0.4">
      <c r="A2" s="88" t="s">
        <v>80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row>
    <row r="3" spans="1:31" ht="19.5" x14ac:dyDescent="0.4">
      <c r="A3" s="60" t="s">
        <v>104</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89" t="s">
        <v>64</v>
      </c>
      <c r="B7" s="89"/>
      <c r="C7" s="90"/>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91" t="s">
        <v>0</v>
      </c>
      <c r="B8" s="93" t="s">
        <v>1</v>
      </c>
      <c r="C8" s="95"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97" t="s">
        <v>113</v>
      </c>
      <c r="AA8" s="98" t="s">
        <v>81</v>
      </c>
      <c r="AB8" s="99" t="s">
        <v>82</v>
      </c>
      <c r="AC8" s="100" t="s">
        <v>86</v>
      </c>
      <c r="AD8" s="79" t="s">
        <v>84</v>
      </c>
      <c r="AE8" s="81" t="s">
        <v>85</v>
      </c>
    </row>
    <row r="9" spans="1:31" ht="20.25" customHeight="1" x14ac:dyDescent="0.4">
      <c r="A9" s="92"/>
      <c r="B9" s="94"/>
      <c r="C9" s="96"/>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98"/>
      <c r="AA9" s="98"/>
      <c r="AB9" s="99"/>
      <c r="AC9" s="100"/>
      <c r="AD9" s="80"/>
      <c r="AE9" s="82"/>
    </row>
    <row r="10" spans="1:31" ht="20.25" customHeight="1" x14ac:dyDescent="0.4">
      <c r="A10" s="44" t="s">
        <v>100</v>
      </c>
      <c r="B10" s="45" t="s">
        <v>14</v>
      </c>
      <c r="C10" s="34" t="s">
        <v>94</v>
      </c>
      <c r="D10" s="32">
        <v>171</v>
      </c>
      <c r="E10" s="33" t="str">
        <f t="shared" ref="E10:E39" si="0">IF(D10&gt;=(D$9),"常勤","非常勤")</f>
        <v>常勤</v>
      </c>
      <c r="F10" s="34">
        <v>177</v>
      </c>
      <c r="G10" s="31" t="str">
        <f t="shared" ref="G10:G39" si="1">IF(F10&gt;=(F$9),"常勤","非常勤")</f>
        <v>常勤</v>
      </c>
      <c r="H10" s="32">
        <v>171</v>
      </c>
      <c r="I10" s="33" t="str">
        <f t="shared" ref="I10:I39" si="2">IF(H10&gt;=(H$9),"常勤","非常勤")</f>
        <v>常勤</v>
      </c>
      <c r="J10" s="34">
        <v>177</v>
      </c>
      <c r="K10" s="31" t="str">
        <f t="shared" ref="K10:K39" si="3">IF(J10&gt;=(J$9),"常勤","非常勤")</f>
        <v>常勤</v>
      </c>
      <c r="L10" s="32">
        <v>177</v>
      </c>
      <c r="M10" s="33" t="str">
        <f t="shared" ref="M10:M39" si="4">IF(L10&gt;=(L$9),"常勤","非常勤")</f>
        <v>常勤</v>
      </c>
      <c r="N10" s="34">
        <v>171</v>
      </c>
      <c r="O10" s="31" t="str">
        <f t="shared" ref="O10:O39" si="5">IF(N10&gt;=(N$9),"常勤","非常勤")</f>
        <v>常勤</v>
      </c>
      <c r="P10" s="32">
        <v>177</v>
      </c>
      <c r="Q10" s="33" t="str">
        <f t="shared" ref="Q10:Q39" si="6">IF(P10&gt;=(P$9),"常勤","非常勤")</f>
        <v>常勤</v>
      </c>
      <c r="R10" s="34">
        <v>171</v>
      </c>
      <c r="S10" s="31" t="str">
        <f t="shared" ref="S10:S39" si="7">IF(R10&gt;=(R$9),"常勤","非常勤")</f>
        <v>常勤</v>
      </c>
      <c r="T10" s="32">
        <v>177</v>
      </c>
      <c r="U10" s="33" t="str">
        <f t="shared" ref="U10:U39" si="8">IF(T10&gt;=(T$9),"常勤","非常勤")</f>
        <v>常勤</v>
      </c>
      <c r="V10" s="34">
        <v>177</v>
      </c>
      <c r="W10" s="31" t="str">
        <f t="shared" ref="W10:W39" si="9">IF(V10&gt;=(V$9),"常勤","非常勤")</f>
        <v>常勤</v>
      </c>
      <c r="X10" s="32">
        <v>166</v>
      </c>
      <c r="Y10" s="33" t="str">
        <f t="shared" ref="Y10:Y39" si="10">IF(X10&gt;=(X$9),"常勤","非常勤")</f>
        <v>常勤</v>
      </c>
      <c r="Z10" s="51"/>
      <c r="AA10" s="51"/>
      <c r="AB10" s="51"/>
      <c r="AC10" s="51"/>
      <c r="AD10" s="51" t="s">
        <v>45</v>
      </c>
      <c r="AE10" s="51" t="s">
        <v>45</v>
      </c>
    </row>
    <row r="11" spans="1:31" ht="20.25" customHeight="1" x14ac:dyDescent="0.4">
      <c r="A11" s="46" t="s">
        <v>100</v>
      </c>
      <c r="B11" s="47" t="s">
        <v>101</v>
      </c>
      <c r="C11" s="6" t="s">
        <v>95</v>
      </c>
      <c r="D11" s="12">
        <v>171</v>
      </c>
      <c r="E11" s="4" t="str">
        <f t="shared" si="0"/>
        <v>常勤</v>
      </c>
      <c r="F11" s="6">
        <v>176</v>
      </c>
      <c r="G11" s="3" t="str">
        <f t="shared" si="1"/>
        <v>非常勤</v>
      </c>
      <c r="H11" s="12">
        <v>171</v>
      </c>
      <c r="I11" s="4" t="str">
        <f t="shared" si="2"/>
        <v>常勤</v>
      </c>
      <c r="J11" s="6">
        <v>176</v>
      </c>
      <c r="K11" s="3" t="str">
        <f t="shared" si="3"/>
        <v>非常勤</v>
      </c>
      <c r="L11" s="12">
        <v>176</v>
      </c>
      <c r="M11" s="4" t="str">
        <f t="shared" si="4"/>
        <v>非常勤</v>
      </c>
      <c r="N11" s="6">
        <v>171</v>
      </c>
      <c r="O11" s="3" t="str">
        <f t="shared" si="5"/>
        <v>常勤</v>
      </c>
      <c r="P11" s="12">
        <v>176</v>
      </c>
      <c r="Q11" s="4" t="str">
        <f t="shared" si="6"/>
        <v>非常勤</v>
      </c>
      <c r="R11" s="6">
        <v>171</v>
      </c>
      <c r="S11" s="3" t="str">
        <f t="shared" si="7"/>
        <v>常勤</v>
      </c>
      <c r="T11" s="12">
        <v>176</v>
      </c>
      <c r="U11" s="4" t="str">
        <f t="shared" si="8"/>
        <v>非常勤</v>
      </c>
      <c r="V11" s="6">
        <v>177</v>
      </c>
      <c r="W11" s="3" t="str">
        <f t="shared" si="9"/>
        <v>常勤</v>
      </c>
      <c r="X11" s="12">
        <v>166</v>
      </c>
      <c r="Y11" s="4" t="str">
        <f t="shared" si="10"/>
        <v>常勤</v>
      </c>
      <c r="Z11" s="52"/>
      <c r="AA11" s="52"/>
      <c r="AB11" s="52"/>
      <c r="AC11" s="52"/>
      <c r="AD11" s="52" t="s">
        <v>45</v>
      </c>
      <c r="AE11" s="52" t="s">
        <v>45</v>
      </c>
    </row>
    <row r="12" spans="1:31" ht="20.25" customHeight="1" x14ac:dyDescent="0.4">
      <c r="A12" s="48" t="s">
        <v>102</v>
      </c>
      <c r="B12" s="49" t="s">
        <v>14</v>
      </c>
      <c r="C12" s="18" t="s">
        <v>96</v>
      </c>
      <c r="D12" s="17">
        <v>132</v>
      </c>
      <c r="E12" s="4" t="str">
        <f t="shared" si="0"/>
        <v>非常勤</v>
      </c>
      <c r="F12" s="18">
        <v>133</v>
      </c>
      <c r="G12" s="3" t="str">
        <f t="shared" si="1"/>
        <v>非常勤</v>
      </c>
      <c r="H12" s="17">
        <v>145</v>
      </c>
      <c r="I12" s="4" t="str">
        <f t="shared" si="2"/>
        <v>非常勤</v>
      </c>
      <c r="J12" s="18">
        <v>130</v>
      </c>
      <c r="K12" s="3" t="str">
        <f t="shared" si="3"/>
        <v>非常勤</v>
      </c>
      <c r="L12" s="17">
        <v>144</v>
      </c>
      <c r="M12" s="4" t="str">
        <f t="shared" si="4"/>
        <v>非常勤</v>
      </c>
      <c r="N12" s="18">
        <v>133</v>
      </c>
      <c r="O12" s="3" t="str">
        <f t="shared" si="5"/>
        <v>非常勤</v>
      </c>
      <c r="P12" s="17">
        <v>145</v>
      </c>
      <c r="Q12" s="4" t="str">
        <f t="shared" si="6"/>
        <v>非常勤</v>
      </c>
      <c r="R12" s="18">
        <v>136</v>
      </c>
      <c r="S12" s="3" t="str">
        <f t="shared" si="7"/>
        <v>非常勤</v>
      </c>
      <c r="T12" s="17">
        <v>140</v>
      </c>
      <c r="U12" s="4" t="str">
        <f t="shared" si="8"/>
        <v>非常勤</v>
      </c>
      <c r="V12" s="18">
        <v>144</v>
      </c>
      <c r="W12" s="3" t="str">
        <f t="shared" si="9"/>
        <v>非常勤</v>
      </c>
      <c r="X12" s="17">
        <v>130</v>
      </c>
      <c r="Y12" s="4" t="str">
        <f t="shared" si="10"/>
        <v>非常勤</v>
      </c>
      <c r="Z12" s="52"/>
      <c r="AA12" s="52"/>
      <c r="AB12" s="52"/>
      <c r="AC12" s="52"/>
      <c r="AD12" s="52" t="s">
        <v>45</v>
      </c>
      <c r="AE12" s="52" t="s">
        <v>45</v>
      </c>
    </row>
    <row r="13" spans="1:31" ht="20.25" customHeight="1" x14ac:dyDescent="0.4">
      <c r="A13" s="46" t="s">
        <v>102</v>
      </c>
      <c r="B13" s="47"/>
      <c r="C13" s="6" t="s">
        <v>97</v>
      </c>
      <c r="D13" s="12">
        <v>171</v>
      </c>
      <c r="E13" s="4" t="str">
        <f t="shared" si="0"/>
        <v>常勤</v>
      </c>
      <c r="F13" s="6">
        <v>177</v>
      </c>
      <c r="G13" s="3" t="str">
        <f t="shared" si="1"/>
        <v>常勤</v>
      </c>
      <c r="H13" s="12">
        <v>171</v>
      </c>
      <c r="I13" s="4" t="str">
        <f t="shared" si="2"/>
        <v>常勤</v>
      </c>
      <c r="J13" s="6">
        <v>177</v>
      </c>
      <c r="K13" s="3" t="str">
        <f t="shared" si="3"/>
        <v>常勤</v>
      </c>
      <c r="L13" s="12">
        <v>177</v>
      </c>
      <c r="M13" s="4" t="str">
        <f t="shared" si="4"/>
        <v>常勤</v>
      </c>
      <c r="N13" s="6">
        <v>171</v>
      </c>
      <c r="O13" s="3" t="str">
        <f t="shared" si="5"/>
        <v>常勤</v>
      </c>
      <c r="P13" s="12">
        <v>177</v>
      </c>
      <c r="Q13" s="4" t="str">
        <f t="shared" si="6"/>
        <v>常勤</v>
      </c>
      <c r="R13" s="6">
        <v>171</v>
      </c>
      <c r="S13" s="3" t="str">
        <f t="shared" si="7"/>
        <v>常勤</v>
      </c>
      <c r="T13" s="12">
        <v>177</v>
      </c>
      <c r="U13" s="4" t="str">
        <f t="shared" si="8"/>
        <v>常勤</v>
      </c>
      <c r="V13" s="6">
        <v>177</v>
      </c>
      <c r="W13" s="3" t="str">
        <f t="shared" si="9"/>
        <v>常勤</v>
      </c>
      <c r="X13" s="12">
        <v>166</v>
      </c>
      <c r="Y13" s="4" t="str">
        <f t="shared" si="10"/>
        <v>常勤</v>
      </c>
      <c r="Z13" s="52"/>
      <c r="AA13" s="52"/>
      <c r="AB13" s="52"/>
      <c r="AC13" s="52"/>
      <c r="AD13" s="52" t="s">
        <v>45</v>
      </c>
      <c r="AE13" s="52"/>
    </row>
    <row r="14" spans="1:31" ht="20.25" customHeight="1" x14ac:dyDescent="0.4">
      <c r="A14" s="46" t="s">
        <v>103</v>
      </c>
      <c r="B14" s="47" t="s">
        <v>14</v>
      </c>
      <c r="C14" s="6" t="s">
        <v>98</v>
      </c>
      <c r="D14" s="12">
        <v>170</v>
      </c>
      <c r="E14" s="4" t="str">
        <f t="shared" si="0"/>
        <v>非常勤</v>
      </c>
      <c r="F14" s="6">
        <v>177</v>
      </c>
      <c r="G14" s="3" t="str">
        <f t="shared" si="1"/>
        <v>常勤</v>
      </c>
      <c r="H14" s="12">
        <v>171</v>
      </c>
      <c r="I14" s="4" t="str">
        <f t="shared" si="2"/>
        <v>常勤</v>
      </c>
      <c r="J14" s="6">
        <v>176</v>
      </c>
      <c r="K14" s="3" t="str">
        <f t="shared" si="3"/>
        <v>非常勤</v>
      </c>
      <c r="L14" s="12">
        <v>176</v>
      </c>
      <c r="M14" s="4" t="str">
        <f t="shared" si="4"/>
        <v>非常勤</v>
      </c>
      <c r="N14" s="6">
        <v>171</v>
      </c>
      <c r="O14" s="3" t="str">
        <f t="shared" si="5"/>
        <v>常勤</v>
      </c>
      <c r="P14" s="12">
        <v>176</v>
      </c>
      <c r="Q14" s="4" t="str">
        <f t="shared" si="6"/>
        <v>非常勤</v>
      </c>
      <c r="R14" s="6">
        <v>171</v>
      </c>
      <c r="S14" s="3" t="str">
        <f t="shared" si="7"/>
        <v>常勤</v>
      </c>
      <c r="T14" s="12">
        <v>176</v>
      </c>
      <c r="U14" s="4" t="str">
        <f t="shared" si="8"/>
        <v>非常勤</v>
      </c>
      <c r="V14" s="6">
        <v>177</v>
      </c>
      <c r="W14" s="3" t="str">
        <f t="shared" si="9"/>
        <v>常勤</v>
      </c>
      <c r="X14" s="12">
        <v>85</v>
      </c>
      <c r="Y14" s="4" t="str">
        <f t="shared" si="10"/>
        <v>非常勤</v>
      </c>
      <c r="Z14" s="52"/>
      <c r="AA14" s="52"/>
      <c r="AB14" s="52"/>
      <c r="AC14" s="52"/>
      <c r="AD14" s="52" t="s">
        <v>45</v>
      </c>
      <c r="AE14" s="52"/>
    </row>
    <row r="15" spans="1:31" ht="20.25" customHeight="1" x14ac:dyDescent="0.4">
      <c r="A15" s="48" t="s">
        <v>103</v>
      </c>
      <c r="B15" s="47" t="s">
        <v>14</v>
      </c>
      <c r="C15" s="18" t="s">
        <v>99</v>
      </c>
      <c r="D15" s="17">
        <v>130</v>
      </c>
      <c r="E15" s="4" t="str">
        <f t="shared" si="0"/>
        <v>非常勤</v>
      </c>
      <c r="F15" s="18">
        <v>124</v>
      </c>
      <c r="G15" s="3" t="str">
        <f t="shared" si="1"/>
        <v>非常勤</v>
      </c>
      <c r="H15" s="17">
        <v>123</v>
      </c>
      <c r="I15" s="4" t="str">
        <f t="shared" si="2"/>
        <v>非常勤</v>
      </c>
      <c r="J15" s="18">
        <v>132</v>
      </c>
      <c r="K15" s="3" t="str">
        <f t="shared" si="3"/>
        <v>非常勤</v>
      </c>
      <c r="L15" s="17">
        <v>133</v>
      </c>
      <c r="M15" s="4" t="str">
        <f t="shared" si="4"/>
        <v>非常勤</v>
      </c>
      <c r="N15" s="18">
        <v>123</v>
      </c>
      <c r="O15" s="3" t="str">
        <f t="shared" si="5"/>
        <v>非常勤</v>
      </c>
      <c r="P15" s="17">
        <v>133</v>
      </c>
      <c r="Q15" s="4" t="str">
        <f t="shared" si="6"/>
        <v>非常勤</v>
      </c>
      <c r="R15" s="18">
        <v>123</v>
      </c>
      <c r="S15" s="3" t="str">
        <f t="shared" si="7"/>
        <v>非常勤</v>
      </c>
      <c r="T15" s="17">
        <v>133</v>
      </c>
      <c r="U15" s="4" t="str">
        <f t="shared" si="8"/>
        <v>非常勤</v>
      </c>
      <c r="V15" s="18">
        <v>123</v>
      </c>
      <c r="W15" s="3" t="str">
        <f t="shared" si="9"/>
        <v>非常勤</v>
      </c>
      <c r="X15" s="17">
        <v>133</v>
      </c>
      <c r="Y15" s="4" t="str">
        <f t="shared" si="10"/>
        <v>非常勤</v>
      </c>
      <c r="Z15" s="52"/>
      <c r="AA15" s="52"/>
      <c r="AB15" s="52"/>
      <c r="AC15" s="52"/>
      <c r="AD15" s="52" t="s">
        <v>45</v>
      </c>
      <c r="AE15" s="52"/>
    </row>
    <row r="16" spans="1:31" ht="20.25" customHeight="1" x14ac:dyDescent="0.4">
      <c r="A16" s="48" t="s">
        <v>103</v>
      </c>
      <c r="B16" s="47"/>
      <c r="C16" s="6" t="s">
        <v>108</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52"/>
      <c r="AA16" s="52"/>
      <c r="AB16" s="52"/>
      <c r="AC16" s="52"/>
      <c r="AD16" s="52" t="s">
        <v>45</v>
      </c>
      <c r="AE16" s="52"/>
    </row>
    <row r="17" spans="1:31" ht="20.25" customHeight="1" x14ac:dyDescent="0.4">
      <c r="A17" s="48" t="s">
        <v>103</v>
      </c>
      <c r="B17" s="47"/>
      <c r="C17" s="6" t="s">
        <v>109</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52"/>
      <c r="AA17" s="52"/>
      <c r="AB17" s="52"/>
      <c r="AC17" s="52"/>
      <c r="AD17" s="52" t="s">
        <v>45</v>
      </c>
      <c r="AE17" s="52"/>
    </row>
    <row r="18" spans="1:31" ht="20.25" customHeight="1" x14ac:dyDescent="0.4">
      <c r="A18" s="48" t="s">
        <v>103</v>
      </c>
      <c r="B18" s="49"/>
      <c r="C18" s="18" t="s">
        <v>110</v>
      </c>
      <c r="D18" s="17">
        <v>80</v>
      </c>
      <c r="E18" s="4" t="str">
        <f t="shared" si="0"/>
        <v>非常勤</v>
      </c>
      <c r="F18" s="18">
        <v>90</v>
      </c>
      <c r="G18" s="3" t="str">
        <f t="shared" si="1"/>
        <v>非常勤</v>
      </c>
      <c r="H18" s="17">
        <v>82</v>
      </c>
      <c r="I18" s="4" t="str">
        <f t="shared" si="2"/>
        <v>非常勤</v>
      </c>
      <c r="J18" s="18">
        <v>91</v>
      </c>
      <c r="K18" s="3" t="str">
        <f t="shared" si="3"/>
        <v>非常勤</v>
      </c>
      <c r="L18" s="17">
        <v>92</v>
      </c>
      <c r="M18" s="4" t="str">
        <f t="shared" si="4"/>
        <v>非常勤</v>
      </c>
      <c r="N18" s="18">
        <v>90</v>
      </c>
      <c r="O18" s="3" t="str">
        <f t="shared" si="5"/>
        <v>非常勤</v>
      </c>
      <c r="P18" s="17">
        <v>85</v>
      </c>
      <c r="Q18" s="4" t="str">
        <f t="shared" si="6"/>
        <v>非常勤</v>
      </c>
      <c r="R18" s="18">
        <v>90</v>
      </c>
      <c r="S18" s="3" t="str">
        <f t="shared" si="7"/>
        <v>非常勤</v>
      </c>
      <c r="T18" s="17">
        <v>92</v>
      </c>
      <c r="U18" s="4" t="str">
        <f t="shared" si="8"/>
        <v>非常勤</v>
      </c>
      <c r="V18" s="18">
        <v>85</v>
      </c>
      <c r="W18" s="3" t="str">
        <f t="shared" si="9"/>
        <v>非常勤</v>
      </c>
      <c r="X18" s="17">
        <v>90</v>
      </c>
      <c r="Y18" s="4" t="str">
        <f t="shared" si="10"/>
        <v>非常勤</v>
      </c>
      <c r="Z18" s="52"/>
      <c r="AA18" s="52"/>
      <c r="AB18" s="52"/>
      <c r="AC18" s="52"/>
      <c r="AD18" s="52" t="s">
        <v>45</v>
      </c>
      <c r="AE18" s="52"/>
    </row>
    <row r="19" spans="1:31"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c r="AE19" s="52"/>
    </row>
    <row r="20" spans="1:31"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c r="AE20" s="52"/>
    </row>
    <row r="21" spans="1:31" ht="20.25" customHeight="1" x14ac:dyDescent="0.4">
      <c r="A21" s="48"/>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c r="AE21" s="52"/>
    </row>
    <row r="22" spans="1:31"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c r="AE22" s="52"/>
    </row>
    <row r="23" spans="1:31"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c r="AE23" s="52"/>
    </row>
    <row r="24" spans="1:31"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c r="AE24" s="52"/>
    </row>
    <row r="25" spans="1:31"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c r="AE25" s="52"/>
    </row>
    <row r="26" spans="1:31"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c r="AE26" s="52"/>
    </row>
    <row r="27" spans="1:31"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row>
    <row r="28" spans="1:31"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row>
    <row r="29" spans="1:31"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row>
    <row r="30" spans="1:31"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row>
    <row r="31" spans="1:31"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row>
    <row r="32" spans="1:31"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row>
    <row r="33" spans="1:31"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row>
    <row r="34" spans="1:31"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row>
    <row r="35" spans="1:31" ht="20.25" customHeight="1" x14ac:dyDescent="0.4">
      <c r="A35" s="48"/>
      <c r="B35" s="49"/>
      <c r="C35" s="18"/>
      <c r="D35" s="17"/>
      <c r="E35" s="4" t="str">
        <f t="shared" si="0"/>
        <v>非常勤</v>
      </c>
      <c r="F35" s="18"/>
      <c r="G35" s="3" t="str">
        <f t="shared" si="1"/>
        <v>非常勤</v>
      </c>
      <c r="H35" s="17"/>
      <c r="I35" s="4" t="str">
        <f t="shared" si="2"/>
        <v>非常勤</v>
      </c>
      <c r="J35" s="18"/>
      <c r="K35" s="3" t="str">
        <f t="shared" si="3"/>
        <v>非常勤</v>
      </c>
      <c r="L35" s="17"/>
      <c r="M35" s="4" t="str">
        <f t="shared" si="4"/>
        <v>非常勤</v>
      </c>
      <c r="N35" s="18"/>
      <c r="O35" s="3" t="str">
        <f t="shared" si="5"/>
        <v>非常勤</v>
      </c>
      <c r="P35" s="17"/>
      <c r="Q35" s="4" t="str">
        <f t="shared" si="6"/>
        <v>非常勤</v>
      </c>
      <c r="R35" s="18"/>
      <c r="S35" s="3" t="str">
        <f t="shared" si="7"/>
        <v>非常勤</v>
      </c>
      <c r="T35" s="17"/>
      <c r="U35" s="4" t="str">
        <f t="shared" si="8"/>
        <v>非常勤</v>
      </c>
      <c r="V35" s="18"/>
      <c r="W35" s="3" t="str">
        <f t="shared" si="9"/>
        <v>非常勤</v>
      </c>
      <c r="X35" s="17"/>
      <c r="Y35" s="4" t="str">
        <f t="shared" si="10"/>
        <v>非常勤</v>
      </c>
      <c r="Z35" s="52"/>
      <c r="AA35" s="52"/>
      <c r="AB35" s="52"/>
      <c r="AC35" s="52"/>
      <c r="AD35" s="52"/>
      <c r="AE35" s="52"/>
    </row>
    <row r="36" spans="1:31" ht="20.25" customHeight="1" x14ac:dyDescent="0.4">
      <c r="A36" s="46"/>
      <c r="B36" s="47"/>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52"/>
      <c r="AA36" s="52"/>
      <c r="AB36" s="52"/>
      <c r="AC36" s="52"/>
      <c r="AD36" s="52"/>
      <c r="AE36" s="52"/>
    </row>
    <row r="37" spans="1:31" ht="20.25" customHeight="1" x14ac:dyDescent="0.4">
      <c r="A37" s="46"/>
      <c r="B37" s="47"/>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52"/>
      <c r="AA37" s="52"/>
      <c r="AB37" s="52"/>
      <c r="AC37" s="52"/>
      <c r="AD37" s="52"/>
      <c r="AE37" s="52"/>
    </row>
    <row r="38" spans="1:31" ht="20.25" customHeight="1" x14ac:dyDescent="0.4">
      <c r="A38" s="48"/>
      <c r="B38" s="49"/>
      <c r="C38" s="18"/>
      <c r="D38" s="17"/>
      <c r="E38" s="4" t="str">
        <f t="shared" si="0"/>
        <v>非常勤</v>
      </c>
      <c r="F38" s="18"/>
      <c r="G38" s="3" t="str">
        <f t="shared" si="1"/>
        <v>非常勤</v>
      </c>
      <c r="H38" s="17"/>
      <c r="I38" s="4" t="str">
        <f t="shared" si="2"/>
        <v>非常勤</v>
      </c>
      <c r="J38" s="18"/>
      <c r="K38" s="3" t="str">
        <f t="shared" si="3"/>
        <v>非常勤</v>
      </c>
      <c r="L38" s="17"/>
      <c r="M38" s="4" t="str">
        <f t="shared" si="4"/>
        <v>非常勤</v>
      </c>
      <c r="N38" s="18"/>
      <c r="O38" s="3" t="str">
        <f t="shared" si="5"/>
        <v>非常勤</v>
      </c>
      <c r="P38" s="17"/>
      <c r="Q38" s="4" t="str">
        <f t="shared" si="6"/>
        <v>非常勤</v>
      </c>
      <c r="R38" s="18"/>
      <c r="S38" s="3" t="str">
        <f t="shared" si="7"/>
        <v>非常勤</v>
      </c>
      <c r="T38" s="17"/>
      <c r="U38" s="4" t="str">
        <f t="shared" si="8"/>
        <v>非常勤</v>
      </c>
      <c r="V38" s="18"/>
      <c r="W38" s="3" t="str">
        <f t="shared" si="9"/>
        <v>非常勤</v>
      </c>
      <c r="X38" s="17"/>
      <c r="Y38" s="4" t="str">
        <f t="shared" si="10"/>
        <v>非常勤</v>
      </c>
      <c r="Z38" s="52"/>
      <c r="AA38" s="52"/>
      <c r="AB38" s="52"/>
      <c r="AC38" s="52"/>
      <c r="AD38" s="52"/>
      <c r="AE38" s="52"/>
    </row>
    <row r="39" spans="1:31" ht="20.25" customHeight="1" x14ac:dyDescent="0.4">
      <c r="A39" s="57"/>
      <c r="B39" s="58"/>
      <c r="C39" s="59"/>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53"/>
      <c r="AA39" s="53"/>
      <c r="AB39" s="53"/>
      <c r="AC39" s="53"/>
      <c r="AD39" s="53"/>
      <c r="AE39" s="53"/>
    </row>
    <row r="40" spans="1:31" ht="15.75" customHeight="1" x14ac:dyDescent="0.4">
      <c r="A40" s="83" t="s">
        <v>87</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row>
    <row r="41" spans="1:31" ht="16.5" customHeight="1" x14ac:dyDescent="0.4">
      <c r="A41" s="85" t="s">
        <v>105</v>
      </c>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row>
    <row r="42" spans="1:31" ht="16.5" customHeight="1" x14ac:dyDescent="0.4">
      <c r="A42" s="85" t="s">
        <v>112</v>
      </c>
      <c r="B42" s="85"/>
      <c r="C42" s="85"/>
      <c r="D42" s="85"/>
      <c r="E42" s="85"/>
      <c r="F42" s="85"/>
      <c r="G42" s="85"/>
      <c r="H42" s="61"/>
      <c r="I42" s="61"/>
      <c r="J42" s="61"/>
      <c r="K42" s="61"/>
      <c r="L42" s="61"/>
      <c r="M42" s="61"/>
      <c r="N42" s="61"/>
      <c r="O42" s="61"/>
      <c r="P42" s="61"/>
      <c r="Q42" s="61"/>
      <c r="R42" s="61"/>
      <c r="S42" s="61"/>
      <c r="T42" s="61"/>
      <c r="U42" s="61"/>
      <c r="V42" s="61"/>
      <c r="W42" s="61"/>
      <c r="X42" s="61"/>
      <c r="Y42" s="61"/>
      <c r="Z42" s="61"/>
      <c r="AA42" s="61"/>
      <c r="AB42" s="61"/>
      <c r="AC42" s="61"/>
      <c r="AD42" s="61"/>
    </row>
    <row r="43" spans="1:31" ht="30.75" customHeight="1" x14ac:dyDescent="0.4">
      <c r="A43" s="85" t="s">
        <v>77</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row>
    <row r="44" spans="1:31" ht="16.5" customHeight="1" x14ac:dyDescent="0.4">
      <c r="A44" s="85" t="s">
        <v>75</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row>
    <row r="45" spans="1:31" ht="48.75" customHeight="1" x14ac:dyDescent="0.4"/>
    <row r="46" spans="1:31" x14ac:dyDescent="0.4">
      <c r="A46" t="s">
        <v>50</v>
      </c>
    </row>
    <row r="47" spans="1:31" x14ac:dyDescent="0.4">
      <c r="A47" t="s">
        <v>114</v>
      </c>
    </row>
    <row r="48" spans="1:31" x14ac:dyDescent="0.4">
      <c r="A48" s="73" t="s">
        <v>46</v>
      </c>
      <c r="B48" s="74"/>
      <c r="C48" s="75"/>
      <c r="D48" s="14">
        <f>COUNTIFS(E10:E39,"常勤",$Z10:$Z39,"〇")</f>
        <v>0</v>
      </c>
      <c r="E48" s="11" t="s">
        <v>16</v>
      </c>
      <c r="F48" s="14">
        <f>COUNTIFS(G10:G39,"常勤",$Z10:$Z39,"〇")</f>
        <v>0</v>
      </c>
      <c r="G48" s="11" t="s">
        <v>16</v>
      </c>
      <c r="H48" s="14">
        <f>COUNTIFS(I10:I39,"常勤",$Z10:$Z39,"〇")</f>
        <v>0</v>
      </c>
      <c r="I48" s="11" t="s">
        <v>16</v>
      </c>
      <c r="J48" s="14">
        <f>COUNTIFS(K10:K39,"常勤",$Z10:$Z39,"〇")</f>
        <v>0</v>
      </c>
      <c r="K48" s="11" t="s">
        <v>16</v>
      </c>
      <c r="L48" s="14">
        <f>COUNTIFS(M10:M39,"常勤",$Z10:$Z39,"〇")</f>
        <v>0</v>
      </c>
      <c r="M48" s="11" t="s">
        <v>16</v>
      </c>
      <c r="N48" s="14">
        <f>COUNTIFS(O10:O39,"常勤",$Z10:$Z39,"〇")</f>
        <v>0</v>
      </c>
      <c r="O48" s="11" t="s">
        <v>16</v>
      </c>
      <c r="P48" s="14">
        <f>COUNTIFS(Q10:Q39,"常勤",$Z10:$Z39,"〇")</f>
        <v>0</v>
      </c>
      <c r="Q48" s="11" t="s">
        <v>16</v>
      </c>
      <c r="R48" s="14">
        <f>COUNTIFS(S10:S39,"常勤",$Z10:$Z39,"〇")</f>
        <v>0</v>
      </c>
      <c r="S48" s="11" t="s">
        <v>16</v>
      </c>
      <c r="T48" s="14">
        <f>COUNTIFS(U10:U39,"常勤",$Z10:$Z39,"〇")</f>
        <v>0</v>
      </c>
      <c r="U48" s="11" t="s">
        <v>16</v>
      </c>
      <c r="V48" s="14">
        <f>COUNTIFS(W10:W39,"常勤",$Z10:$Z39,"〇")</f>
        <v>0</v>
      </c>
      <c r="W48" s="11" t="s">
        <v>16</v>
      </c>
      <c r="X48" s="14">
        <f>COUNTIFS(Y10:Y39,"常勤",$Z10:$Z39,"〇")</f>
        <v>0</v>
      </c>
      <c r="Y48" s="11" t="s">
        <v>16</v>
      </c>
      <c r="Z48" s="15"/>
    </row>
    <row r="49" spans="1:27" ht="19.5" thickBot="1" x14ac:dyDescent="0.45">
      <c r="A49" s="76" t="s">
        <v>47</v>
      </c>
      <c r="B49" s="77"/>
      <c r="C49" s="78"/>
      <c r="D49" s="5">
        <f>ROUNDDOWN((SUMIFS(D10:D39,E10:E39,"非常勤",$Z10:$Z39,"〇"))/D$9,1)</f>
        <v>0</v>
      </c>
      <c r="E49" s="4" t="s">
        <v>16</v>
      </c>
      <c r="F49" s="5">
        <f>ROUNDDOWN((SUMIFS(F10:F39,G10:G39,"非常勤",$Z10:$Z39,"〇"))/F$9,1)</f>
        <v>0</v>
      </c>
      <c r="G49" s="4" t="s">
        <v>16</v>
      </c>
      <c r="H49" s="5">
        <f>ROUNDDOWN((SUMIFS(H10:H39,I10:I39,"非常勤",$Z10:$Z39,"〇"))/H$9,1)</f>
        <v>0</v>
      </c>
      <c r="I49" s="4" t="s">
        <v>16</v>
      </c>
      <c r="J49" s="5">
        <f>ROUNDDOWN((SUMIFS(J10:J39,K10:K39,"非常勤",$Z10:$Z39,"〇"))/J$9,1)</f>
        <v>0</v>
      </c>
      <c r="K49" s="4" t="s">
        <v>16</v>
      </c>
      <c r="L49" s="5">
        <f>ROUNDDOWN((SUMIFS(L10:L39,M10:M39,"非常勤",$Z10:$Z39,"〇"))/L$9,1)</f>
        <v>0</v>
      </c>
      <c r="M49" s="4" t="s">
        <v>16</v>
      </c>
      <c r="N49" s="5">
        <f>ROUNDDOWN((SUMIFS(N10:N39,O10:O39,"非常勤",$Z10:$Z39,"〇"))/N$9,1)</f>
        <v>0</v>
      </c>
      <c r="O49" s="4" t="s">
        <v>16</v>
      </c>
      <c r="P49" s="5">
        <f>ROUNDDOWN((SUMIFS(P10:P39,Q10:Q39,"非常勤",$Z10:$Z39,"〇"))/P$9,1)</f>
        <v>0</v>
      </c>
      <c r="Q49" s="4" t="s">
        <v>16</v>
      </c>
      <c r="R49" s="5">
        <f>ROUNDDOWN((SUMIFS(R10:R39,S10:S39,"非常勤",$Z10:$Z39,"〇"))/R$9,1)</f>
        <v>0</v>
      </c>
      <c r="S49" s="4" t="s">
        <v>16</v>
      </c>
      <c r="T49" s="5">
        <f>ROUNDDOWN((SUMIFS(T10:T39,U10:U39,"非常勤",$Z10:$Z39,"〇"))/T$9,1)</f>
        <v>0</v>
      </c>
      <c r="U49" s="4" t="s">
        <v>16</v>
      </c>
      <c r="V49" s="5">
        <f>ROUNDDOWN((SUMIFS(V10:V39,W10:W39,"非常勤",$Z10:$Z39,"〇"))/V$9,1)</f>
        <v>0</v>
      </c>
      <c r="W49" s="4" t="s">
        <v>16</v>
      </c>
      <c r="X49" s="5">
        <f>ROUNDDOWN((SUMIFS(X10:X39,Y10:Y39,"非常勤",$Z10:$Z39,"〇"))/X$9,1)</f>
        <v>0</v>
      </c>
      <c r="Y49" s="4" t="s">
        <v>16</v>
      </c>
      <c r="Z49" t="s">
        <v>66</v>
      </c>
    </row>
    <row r="50" spans="1:27" ht="19.5" thickBot="1" x14ac:dyDescent="0.45">
      <c r="A50" s="68" t="s">
        <v>48</v>
      </c>
      <c r="B50" s="69"/>
      <c r="C50" s="70"/>
      <c r="D50" s="7">
        <f>SUM(D48:D49)</f>
        <v>0</v>
      </c>
      <c r="E50" s="10" t="s">
        <v>16</v>
      </c>
      <c r="F50" s="7">
        <f>SUM(F48:F49)</f>
        <v>0</v>
      </c>
      <c r="G50" s="10" t="s">
        <v>16</v>
      </c>
      <c r="H50" s="7">
        <f>SUM(H48:H49)</f>
        <v>0</v>
      </c>
      <c r="I50" s="10" t="s">
        <v>16</v>
      </c>
      <c r="J50" s="7">
        <f>SUM(J48:J49)</f>
        <v>0</v>
      </c>
      <c r="K50" s="10" t="s">
        <v>16</v>
      </c>
      <c r="L50" s="7">
        <f>SUM(L48:L49)</f>
        <v>0</v>
      </c>
      <c r="M50" s="10" t="s">
        <v>16</v>
      </c>
      <c r="N50" s="7">
        <f>SUM(N48:N49)</f>
        <v>0</v>
      </c>
      <c r="O50" s="10" t="s">
        <v>16</v>
      </c>
      <c r="P50" s="7">
        <f>SUM(P48:P49)</f>
        <v>0</v>
      </c>
      <c r="Q50" s="10" t="s">
        <v>16</v>
      </c>
      <c r="R50" s="7">
        <f>SUM(R48:R49)</f>
        <v>0</v>
      </c>
      <c r="S50" s="10" t="s">
        <v>16</v>
      </c>
      <c r="T50" s="7">
        <f>SUM(T48:T49)</f>
        <v>0</v>
      </c>
      <c r="U50" s="10" t="s">
        <v>16</v>
      </c>
      <c r="V50" s="7">
        <f>SUM(V48:V49)</f>
        <v>0</v>
      </c>
      <c r="W50" s="10" t="s">
        <v>16</v>
      </c>
      <c r="X50" s="7">
        <f>SUM(X48:X49)</f>
        <v>0</v>
      </c>
      <c r="Y50" s="8" t="s">
        <v>16</v>
      </c>
      <c r="Z50" s="71" t="e">
        <f>ROUNDDOWN(SUM(D50,F50,H50,J50,L50,N50,P50,R50,T50,V50,X50)/COUNTIF(D50:X50,"&gt;0"),1)</f>
        <v>#DIV/0!</v>
      </c>
      <c r="AA50" s="72"/>
    </row>
    <row r="51" spans="1:27" ht="10.5" customHeight="1" x14ac:dyDescent="0.4"/>
    <row r="52" spans="1:27" x14ac:dyDescent="0.4">
      <c r="A52" t="s">
        <v>51</v>
      </c>
    </row>
    <row r="53" spans="1:27" x14ac:dyDescent="0.4">
      <c r="A53" s="73" t="s">
        <v>46</v>
      </c>
      <c r="B53" s="74"/>
      <c r="C53" s="75"/>
      <c r="D53" s="14">
        <f>COUNTIFS(E10:E39,"常勤",$AA10:$AA39,"〇")</f>
        <v>0</v>
      </c>
      <c r="E53" s="11" t="s">
        <v>16</v>
      </c>
      <c r="F53" s="14">
        <f>COUNTIFS(G10:G39,"常勤",$AA10:$AA39,"〇")</f>
        <v>0</v>
      </c>
      <c r="G53" s="11" t="s">
        <v>16</v>
      </c>
      <c r="H53" s="14">
        <f>COUNTIFS(I10:I39,"常勤",$AA10:$AA39,"〇")</f>
        <v>0</v>
      </c>
      <c r="I53" s="11" t="s">
        <v>16</v>
      </c>
      <c r="J53" s="14">
        <f>COUNTIFS(K10:K39,"常勤",$AA10:$AA39,"〇")</f>
        <v>0</v>
      </c>
      <c r="K53" s="11" t="s">
        <v>16</v>
      </c>
      <c r="L53" s="14">
        <f>COUNTIFS(M10:M39,"常勤",$AA10:$AA39,"〇")</f>
        <v>0</v>
      </c>
      <c r="M53" s="11" t="s">
        <v>16</v>
      </c>
      <c r="N53" s="14">
        <f>COUNTIFS(O10:O39,"常勤",$AA10:$AA39,"〇")</f>
        <v>0</v>
      </c>
      <c r="O53" s="11" t="s">
        <v>16</v>
      </c>
      <c r="P53" s="14">
        <f>COUNTIFS(Q10:Q39,"常勤",$AA10:$AA39,"〇")</f>
        <v>0</v>
      </c>
      <c r="Q53" s="11" t="s">
        <v>16</v>
      </c>
      <c r="R53" s="14">
        <f>COUNTIFS(S10:S39,"常勤",$AA10:$AA39,"〇")</f>
        <v>0</v>
      </c>
      <c r="S53" s="11" t="s">
        <v>16</v>
      </c>
      <c r="T53" s="14">
        <f>COUNTIFS(U10:U39,"常勤",$AA10:$AA39,"〇")</f>
        <v>0</v>
      </c>
      <c r="U53" s="11" t="s">
        <v>16</v>
      </c>
      <c r="V53" s="14">
        <f>COUNTIFS(W10:W39,"常勤",$AA10:$AA39,"〇")</f>
        <v>0</v>
      </c>
      <c r="W53" s="11" t="s">
        <v>16</v>
      </c>
      <c r="X53" s="14">
        <f>COUNTIFS(Y10:Y39,"常勤",$AA10:$AA39,"〇")</f>
        <v>0</v>
      </c>
      <c r="Y53" s="11" t="s">
        <v>16</v>
      </c>
      <c r="Z53" s="15"/>
    </row>
    <row r="54" spans="1:27" ht="19.5" thickBot="1" x14ac:dyDescent="0.45">
      <c r="A54" s="76" t="s">
        <v>47</v>
      </c>
      <c r="B54" s="77"/>
      <c r="C54" s="78"/>
      <c r="D54" s="5">
        <f>ROUNDDOWN((SUMIFS(D10:D39,E10:E39,"非常勤",$AA10:$AA39,"〇"))/D$9,1)</f>
        <v>0</v>
      </c>
      <c r="E54" s="4" t="s">
        <v>16</v>
      </c>
      <c r="F54" s="5">
        <f>ROUNDDOWN((SUMIFS(F10:F39,G10:G39,"非常勤",$AA10:$AA39,"〇"))/F$9,1)</f>
        <v>0</v>
      </c>
      <c r="G54" s="4" t="s">
        <v>16</v>
      </c>
      <c r="H54" s="5">
        <f>ROUNDDOWN((SUMIFS(H10:H39,I10:I39,"非常勤",$AA10:$AA39,"〇"))/H$9,1)</f>
        <v>0</v>
      </c>
      <c r="I54" s="4" t="s">
        <v>16</v>
      </c>
      <c r="J54" s="5">
        <f>ROUNDDOWN((SUMIFS(J10:J39,K10:K39,"非常勤",$AA10:$AA39,"〇"))/J$9,1)</f>
        <v>0</v>
      </c>
      <c r="K54" s="4" t="s">
        <v>16</v>
      </c>
      <c r="L54" s="5">
        <f>ROUNDDOWN((SUMIFS(L10:L39,M10:M39,"非常勤",$AA10:$AA39,"〇"))/L$9,1)</f>
        <v>0</v>
      </c>
      <c r="M54" s="4" t="s">
        <v>16</v>
      </c>
      <c r="N54" s="5">
        <f>ROUNDDOWN((SUMIFS(N10:N39,O10:O39,"非常勤",$AA10:$AA39,"〇"))/N$9,1)</f>
        <v>0</v>
      </c>
      <c r="O54" s="4" t="s">
        <v>16</v>
      </c>
      <c r="P54" s="5">
        <f>ROUNDDOWN((SUMIFS(P10:P39,Q10:Q39,"非常勤",$AA10:$AA39,"〇"))/P$9,1)</f>
        <v>0</v>
      </c>
      <c r="Q54" s="4" t="s">
        <v>16</v>
      </c>
      <c r="R54" s="5">
        <f>ROUNDDOWN((SUMIFS(R10:R39,S10:S39,"非常勤",$AA10:$AA39,"〇"))/R$9,1)</f>
        <v>0</v>
      </c>
      <c r="S54" s="4" t="s">
        <v>16</v>
      </c>
      <c r="T54" s="5">
        <f>ROUNDDOWN((SUMIFS(T10:T39,U10:U39,"非常勤",$AA10:$AA39,"〇"))/T$9,1)</f>
        <v>0</v>
      </c>
      <c r="U54" s="4" t="s">
        <v>16</v>
      </c>
      <c r="V54" s="5">
        <f>ROUNDDOWN((SUMIFS(V10:V39,W10:W39,"非常勤",$AA10:$AA39,"〇"))/V$9,1)</f>
        <v>0</v>
      </c>
      <c r="W54" s="4" t="s">
        <v>16</v>
      </c>
      <c r="X54" s="5">
        <f>ROUNDDOWN((SUMIFS(X10:X39,Y10:Y39,"非常勤",$AA10:$AA39,"〇"))/X$9,1)</f>
        <v>0</v>
      </c>
      <c r="Y54" s="4" t="s">
        <v>16</v>
      </c>
      <c r="Z54" t="s">
        <v>67</v>
      </c>
    </row>
    <row r="55" spans="1:27" ht="19.5" thickBot="1" x14ac:dyDescent="0.45">
      <c r="A55" s="68" t="s">
        <v>48</v>
      </c>
      <c r="B55" s="69"/>
      <c r="C55" s="70"/>
      <c r="D55" s="7">
        <f>SUM(D53:D54)</f>
        <v>0</v>
      </c>
      <c r="E55" s="10" t="s">
        <v>16</v>
      </c>
      <c r="F55" s="7">
        <f>SUM(F53:F54)</f>
        <v>0</v>
      </c>
      <c r="G55" s="10" t="s">
        <v>16</v>
      </c>
      <c r="H55" s="7">
        <f>SUM(H53:H54)</f>
        <v>0</v>
      </c>
      <c r="I55" s="10" t="s">
        <v>16</v>
      </c>
      <c r="J55" s="7">
        <f>SUM(J53:J54)</f>
        <v>0</v>
      </c>
      <c r="K55" s="10" t="s">
        <v>16</v>
      </c>
      <c r="L55" s="7">
        <f>SUM(L53:L54)</f>
        <v>0</v>
      </c>
      <c r="M55" s="10" t="s">
        <v>16</v>
      </c>
      <c r="N55" s="7">
        <f>SUM(N53:N54)</f>
        <v>0</v>
      </c>
      <c r="O55" s="10" t="s">
        <v>16</v>
      </c>
      <c r="P55" s="7">
        <f>SUM(P53:P54)</f>
        <v>0</v>
      </c>
      <c r="Q55" s="10" t="s">
        <v>16</v>
      </c>
      <c r="R55" s="7">
        <f>SUM(R53:R54)</f>
        <v>0</v>
      </c>
      <c r="S55" s="10" t="s">
        <v>16</v>
      </c>
      <c r="T55" s="7">
        <f>SUM(T53:T54)</f>
        <v>0</v>
      </c>
      <c r="U55" s="10" t="s">
        <v>16</v>
      </c>
      <c r="V55" s="7">
        <f>SUM(V53:V54)</f>
        <v>0</v>
      </c>
      <c r="W55" s="10" t="s">
        <v>16</v>
      </c>
      <c r="X55" s="7">
        <f>SUM(X53:X54)</f>
        <v>0</v>
      </c>
      <c r="Y55" s="8" t="s">
        <v>16</v>
      </c>
      <c r="Z55" s="71" t="e">
        <f>ROUNDDOWN(SUM(D55,F55,H55,J55,L55,N55,P55,R55,T55,V55,X55)/COUNTIF(D55:X55,"&gt;0"),1)</f>
        <v>#DIV/0!</v>
      </c>
      <c r="AA55" s="72"/>
    </row>
    <row r="56" spans="1:27" ht="10.5" customHeight="1" x14ac:dyDescent="0.4"/>
    <row r="57" spans="1:27" x14ac:dyDescent="0.4">
      <c r="A57" t="s">
        <v>52</v>
      </c>
    </row>
    <row r="58" spans="1:27" x14ac:dyDescent="0.4">
      <c r="A58" s="73" t="s">
        <v>46</v>
      </c>
      <c r="B58" s="74"/>
      <c r="C58" s="75"/>
      <c r="D58" s="14">
        <f>COUNTIFS(E10:E39,"常勤",$AB10:$AB39,"〇")</f>
        <v>0</v>
      </c>
      <c r="E58" s="11" t="s">
        <v>16</v>
      </c>
      <c r="F58" s="14">
        <f>COUNTIFS(G10:G39,"常勤",$AB10:$AB39,"〇")</f>
        <v>0</v>
      </c>
      <c r="G58" s="11" t="s">
        <v>16</v>
      </c>
      <c r="H58" s="14">
        <f>COUNTIFS(I10:I39,"常勤",$AB10:$AB39,"〇")</f>
        <v>0</v>
      </c>
      <c r="I58" s="11" t="s">
        <v>16</v>
      </c>
      <c r="J58" s="14">
        <f>COUNTIFS(K10:K39,"常勤",$AB10:$AB39,"〇")</f>
        <v>0</v>
      </c>
      <c r="K58" s="11" t="s">
        <v>16</v>
      </c>
      <c r="L58" s="14">
        <f>COUNTIFS(M10:M39,"常勤",$AB10:$AB39,"〇")</f>
        <v>0</v>
      </c>
      <c r="M58" s="11" t="s">
        <v>16</v>
      </c>
      <c r="N58" s="14">
        <f>COUNTIFS(O10:O39,"常勤",$AB10:$AB39,"〇")</f>
        <v>0</v>
      </c>
      <c r="O58" s="11" t="s">
        <v>16</v>
      </c>
      <c r="P58" s="14">
        <f>COUNTIFS(Q10:Q39,"常勤",$AB10:$AB39,"〇")</f>
        <v>0</v>
      </c>
      <c r="Q58" s="11" t="s">
        <v>16</v>
      </c>
      <c r="R58" s="14">
        <f>COUNTIFS(S10:S39,"常勤",$AB10:$AB39,"〇")</f>
        <v>0</v>
      </c>
      <c r="S58" s="11" t="s">
        <v>16</v>
      </c>
      <c r="T58" s="14">
        <f>COUNTIFS(U10:U39,"常勤",$AB10:$AB39,"〇")</f>
        <v>0</v>
      </c>
      <c r="U58" s="11" t="s">
        <v>16</v>
      </c>
      <c r="V58" s="14">
        <f>COUNTIFS(W10:W39,"常勤",$AB10:$AB39,"〇")</f>
        <v>0</v>
      </c>
      <c r="W58" s="11" t="s">
        <v>16</v>
      </c>
      <c r="X58" s="14">
        <f>COUNTIFS(Y10:Y39,"常勤",$AB10:$AB39,"〇")</f>
        <v>0</v>
      </c>
      <c r="Y58" s="11" t="s">
        <v>16</v>
      </c>
      <c r="Z58" s="15"/>
    </row>
    <row r="59" spans="1:27" ht="19.5" thickBot="1" x14ac:dyDescent="0.45">
      <c r="A59" s="76" t="s">
        <v>47</v>
      </c>
      <c r="B59" s="77"/>
      <c r="C59" s="78"/>
      <c r="D59" s="5">
        <f>ROUNDDOWN((SUMIFS(D10:D39,E10:E39,"非常勤",$AB10:$AB39,"〇"))/D$9,1)</f>
        <v>0</v>
      </c>
      <c r="E59" s="4" t="s">
        <v>16</v>
      </c>
      <c r="F59" s="5">
        <f>ROUNDDOWN((SUMIFS(F10:F39,G10:G39,"非常勤",$AB10:$AB39,"〇"))/F$9,1)</f>
        <v>0</v>
      </c>
      <c r="G59" s="4" t="s">
        <v>16</v>
      </c>
      <c r="H59" s="5">
        <f>ROUNDDOWN((SUMIFS(H10:H39,I10:I39,"非常勤",$AB10:$AB39,"〇"))/H$9,1)</f>
        <v>0</v>
      </c>
      <c r="I59" s="4" t="s">
        <v>16</v>
      </c>
      <c r="J59" s="5">
        <f>ROUNDDOWN((SUMIFS(J10:J39,K10:K39,"非常勤",$AB10:$AB39,"〇"))/J$9,1)</f>
        <v>0</v>
      </c>
      <c r="K59" s="4" t="s">
        <v>16</v>
      </c>
      <c r="L59" s="5">
        <f>ROUNDDOWN((SUMIFS(L10:L39,M10:M39,"非常勤",$AB10:$AB39,"〇"))/L$9,1)</f>
        <v>0</v>
      </c>
      <c r="M59" s="4" t="s">
        <v>16</v>
      </c>
      <c r="N59" s="5">
        <f>ROUNDDOWN((SUMIFS(N10:N39,O10:O39,"非常勤",$AB10:$AB39,"〇"))/N$9,1)</f>
        <v>0</v>
      </c>
      <c r="O59" s="4" t="s">
        <v>16</v>
      </c>
      <c r="P59" s="5">
        <f>ROUNDDOWN((SUMIFS(P10:P39,Q10:Q39,"非常勤",$AB10:$AB39,"〇"))/P$9,1)</f>
        <v>0</v>
      </c>
      <c r="Q59" s="4" t="s">
        <v>16</v>
      </c>
      <c r="R59" s="5">
        <f>ROUNDDOWN((SUMIFS(R10:R39,S10:S39,"非常勤",$AB10:$AB39,"〇"))/R$9,1)</f>
        <v>0</v>
      </c>
      <c r="S59" s="4" t="s">
        <v>16</v>
      </c>
      <c r="T59" s="5">
        <f>ROUNDDOWN((SUMIFS(T10:T39,U10:U39,"非常勤",$AB10:$AB39,"〇"))/T$9,1)</f>
        <v>0</v>
      </c>
      <c r="U59" s="4" t="s">
        <v>16</v>
      </c>
      <c r="V59" s="5">
        <f>ROUNDDOWN((SUMIFS(V10:V39,W10:W39,"非常勤",$AB10:$AB39,"〇"))/V$9,1)</f>
        <v>0</v>
      </c>
      <c r="W59" s="4" t="s">
        <v>16</v>
      </c>
      <c r="X59" s="5">
        <f>ROUNDDOWN((SUMIFS(X10:X39,Y10:Y39,"非常勤",$AB10:$AB39,"〇"))/X$9,1)</f>
        <v>0</v>
      </c>
      <c r="Y59" s="4" t="s">
        <v>16</v>
      </c>
      <c r="Z59" t="s">
        <v>68</v>
      </c>
    </row>
    <row r="60" spans="1:27" ht="19.5" thickBot="1" x14ac:dyDescent="0.45">
      <c r="A60" s="68" t="s">
        <v>48</v>
      </c>
      <c r="B60" s="69"/>
      <c r="C60" s="70"/>
      <c r="D60" s="7">
        <f>SUM(D58:D59)</f>
        <v>0</v>
      </c>
      <c r="E60" s="10" t="s">
        <v>16</v>
      </c>
      <c r="F60" s="7">
        <f>SUM(F58:F59)</f>
        <v>0</v>
      </c>
      <c r="G60" s="10" t="s">
        <v>16</v>
      </c>
      <c r="H60" s="7">
        <f>SUM(H58:H59)</f>
        <v>0</v>
      </c>
      <c r="I60" s="10" t="s">
        <v>16</v>
      </c>
      <c r="J60" s="7">
        <f>SUM(J58:J59)</f>
        <v>0</v>
      </c>
      <c r="K60" s="10" t="s">
        <v>16</v>
      </c>
      <c r="L60" s="7">
        <f>SUM(L58:L59)</f>
        <v>0</v>
      </c>
      <c r="M60" s="10" t="s">
        <v>16</v>
      </c>
      <c r="N60" s="7">
        <f>SUM(N58:N59)</f>
        <v>0</v>
      </c>
      <c r="O60" s="10" t="s">
        <v>16</v>
      </c>
      <c r="P60" s="7">
        <f>SUM(P58:P59)</f>
        <v>0</v>
      </c>
      <c r="Q60" s="10" t="s">
        <v>16</v>
      </c>
      <c r="R60" s="7">
        <f>SUM(R58:R59)</f>
        <v>0</v>
      </c>
      <c r="S60" s="10" t="s">
        <v>16</v>
      </c>
      <c r="T60" s="7">
        <f>SUM(T58:T59)</f>
        <v>0</v>
      </c>
      <c r="U60" s="10" t="s">
        <v>16</v>
      </c>
      <c r="V60" s="7">
        <f>SUM(V58:V59)</f>
        <v>0</v>
      </c>
      <c r="W60" s="10" t="s">
        <v>16</v>
      </c>
      <c r="X60" s="7">
        <f>SUM(X58:X59)</f>
        <v>0</v>
      </c>
      <c r="Y60" s="8" t="s">
        <v>16</v>
      </c>
      <c r="Z60" s="71" t="e">
        <f>ROUNDDOWN(SUM(D60,F60,H60,J60,L60,N60,P60,R60,T60,V60,X60)/COUNTIF(D60:X60,"&gt;0"),1)</f>
        <v>#DIV/0!</v>
      </c>
      <c r="AA60" s="72"/>
    </row>
    <row r="61" spans="1:27" ht="10.5" customHeight="1" x14ac:dyDescent="0.4"/>
    <row r="62" spans="1:27" x14ac:dyDescent="0.4">
      <c r="A62" t="s">
        <v>88</v>
      </c>
    </row>
    <row r="63" spans="1:27" x14ac:dyDescent="0.4">
      <c r="A63" s="73" t="s">
        <v>46</v>
      </c>
      <c r="B63" s="74"/>
      <c r="C63" s="75"/>
      <c r="D63" s="14">
        <f>COUNTIFS(E10:E39,"常勤",$AC10:$AC39,"〇")</f>
        <v>0</v>
      </c>
      <c r="E63" s="11" t="s">
        <v>16</v>
      </c>
      <c r="F63" s="14">
        <f>COUNTIFS(G10:G39,"常勤",$AC10:$AC39,"〇")</f>
        <v>0</v>
      </c>
      <c r="G63" s="11" t="s">
        <v>16</v>
      </c>
      <c r="H63" s="14">
        <f>COUNTIFS(I10:I39,"常勤",$AC10:$AC39,"〇")</f>
        <v>0</v>
      </c>
      <c r="I63" s="11" t="s">
        <v>16</v>
      </c>
      <c r="J63" s="14">
        <f>COUNTIFS(K10:K39,"常勤",$AC10:$AC39,"〇")</f>
        <v>0</v>
      </c>
      <c r="K63" s="11" t="s">
        <v>16</v>
      </c>
      <c r="L63" s="14">
        <f>COUNTIFS(M10:M39,"常勤",$AC10:$AC39,"〇")</f>
        <v>0</v>
      </c>
      <c r="M63" s="11" t="s">
        <v>16</v>
      </c>
      <c r="N63" s="14">
        <f>COUNTIFS(O10:O39,"常勤",$AC10:$AC39,"〇")</f>
        <v>0</v>
      </c>
      <c r="O63" s="11" t="s">
        <v>16</v>
      </c>
      <c r="P63" s="14">
        <f>COUNTIFS(Q10:Q39,"常勤",$AC10:$AC39,"〇")</f>
        <v>0</v>
      </c>
      <c r="Q63" s="11" t="s">
        <v>16</v>
      </c>
      <c r="R63" s="14">
        <f>COUNTIFS(S10:S39,"常勤",$AC10:$AC39,"〇")</f>
        <v>0</v>
      </c>
      <c r="S63" s="11" t="s">
        <v>16</v>
      </c>
      <c r="T63" s="14">
        <f>COUNTIFS(U10:U39,"常勤",$AC10:$AC39,"〇")</f>
        <v>0</v>
      </c>
      <c r="U63" s="11" t="s">
        <v>16</v>
      </c>
      <c r="V63" s="14">
        <f>COUNTIFS(W10:W39,"常勤",$AC10:$AC39,"〇")</f>
        <v>0</v>
      </c>
      <c r="W63" s="11" t="s">
        <v>16</v>
      </c>
      <c r="X63" s="14">
        <f>COUNTIFS(Y10:Y39,"常勤",$AC10:$AC39,"〇")</f>
        <v>0</v>
      </c>
      <c r="Y63" s="11" t="s">
        <v>16</v>
      </c>
      <c r="Z63" s="15"/>
    </row>
    <row r="64" spans="1:27" ht="19.5" thickBot="1" x14ac:dyDescent="0.45">
      <c r="A64" s="76" t="s">
        <v>47</v>
      </c>
      <c r="B64" s="77"/>
      <c r="C64" s="78"/>
      <c r="D64" s="5">
        <f>ROUNDDOWN((SUMIFS(D10:D39,E10:E39,"非常勤",$AC10:$AC39,"〇"))/D$9,1)</f>
        <v>0</v>
      </c>
      <c r="E64" s="4" t="s">
        <v>16</v>
      </c>
      <c r="F64" s="5">
        <f>ROUNDDOWN((SUMIFS(F10:F39,G10:G39,"非常勤",$AC10:$AC39,"〇"))/F$9,1)</f>
        <v>0</v>
      </c>
      <c r="G64" s="4" t="s">
        <v>16</v>
      </c>
      <c r="H64" s="5">
        <f>ROUNDDOWN((SUMIFS(H10:H39,I10:I39,"非常勤",$AC10:$AC39,"〇"))/H$9,1)</f>
        <v>0</v>
      </c>
      <c r="I64" s="4" t="s">
        <v>16</v>
      </c>
      <c r="J64" s="5">
        <f>ROUNDDOWN((SUMIFS(J10:J39,K10:K39,"非常勤",$AC10:$AC39,"〇"))/J$9,1)</f>
        <v>0</v>
      </c>
      <c r="K64" s="4" t="s">
        <v>16</v>
      </c>
      <c r="L64" s="5">
        <f>ROUNDDOWN((SUMIFS(L10:L39,M10:M39,"非常勤",$AC10:$AC39,"〇"))/L$9,1)</f>
        <v>0</v>
      </c>
      <c r="M64" s="4" t="s">
        <v>16</v>
      </c>
      <c r="N64" s="5">
        <f>ROUNDDOWN((SUMIFS(N10:N39,O10:O39,"非常勤",$AC10:$AC39,"〇"))/N$9,1)</f>
        <v>0</v>
      </c>
      <c r="O64" s="4" t="s">
        <v>16</v>
      </c>
      <c r="P64" s="5">
        <f>ROUNDDOWN((SUMIFS(P10:P39,Q10:Q39,"非常勤",$AC10:$AC39,"〇"))/P$9,1)</f>
        <v>0</v>
      </c>
      <c r="Q64" s="4" t="s">
        <v>16</v>
      </c>
      <c r="R64" s="5">
        <f>ROUNDDOWN((SUMIFS(R10:R39,S10:S39,"非常勤",$AC10:$AC39,"〇"))/R$9,1)</f>
        <v>0</v>
      </c>
      <c r="S64" s="4" t="s">
        <v>16</v>
      </c>
      <c r="T64" s="5">
        <f>ROUNDDOWN((SUMIFS(T10:T39,U10:U39,"非常勤",$AC10:$AC39,"〇"))/T$9,1)</f>
        <v>0</v>
      </c>
      <c r="U64" s="4" t="s">
        <v>16</v>
      </c>
      <c r="V64" s="5">
        <f>ROUNDDOWN((SUMIFS(V10:V39,W10:W39,"非常勤",$AC10:$AC39,"〇"))/V$9,1)</f>
        <v>0</v>
      </c>
      <c r="W64" s="4" t="s">
        <v>16</v>
      </c>
      <c r="X64" s="5">
        <f>ROUNDDOWN((SUMIFS(X10:X39,Y10:Y39,"非常勤",$AC10:$AC39,"〇"))/X$9,1)</f>
        <v>0</v>
      </c>
      <c r="Y64" s="4" t="s">
        <v>16</v>
      </c>
      <c r="Z64" t="s">
        <v>69</v>
      </c>
    </row>
    <row r="65" spans="1:27" ht="19.5" thickBot="1" x14ac:dyDescent="0.45">
      <c r="A65" s="68" t="s">
        <v>48</v>
      </c>
      <c r="B65" s="69"/>
      <c r="C65" s="70"/>
      <c r="D65" s="7">
        <f>SUM(D63:D64)</f>
        <v>0</v>
      </c>
      <c r="E65" s="10" t="s">
        <v>16</v>
      </c>
      <c r="F65" s="7">
        <f>SUM(F63:F64)</f>
        <v>0</v>
      </c>
      <c r="G65" s="10" t="s">
        <v>16</v>
      </c>
      <c r="H65" s="7">
        <f>SUM(H63:H64)</f>
        <v>0</v>
      </c>
      <c r="I65" s="10" t="s">
        <v>16</v>
      </c>
      <c r="J65" s="7">
        <f>SUM(J63:J64)</f>
        <v>0</v>
      </c>
      <c r="K65" s="10" t="s">
        <v>16</v>
      </c>
      <c r="L65" s="7">
        <f>SUM(L63:L64)</f>
        <v>0</v>
      </c>
      <c r="M65" s="10" t="s">
        <v>16</v>
      </c>
      <c r="N65" s="7">
        <f>SUM(N63:N64)</f>
        <v>0</v>
      </c>
      <c r="O65" s="10" t="s">
        <v>16</v>
      </c>
      <c r="P65" s="7">
        <f>SUM(P63:P64)</f>
        <v>0</v>
      </c>
      <c r="Q65" s="10" t="s">
        <v>16</v>
      </c>
      <c r="R65" s="7">
        <f>SUM(R63:R64)</f>
        <v>0</v>
      </c>
      <c r="S65" s="10" t="s">
        <v>16</v>
      </c>
      <c r="T65" s="7">
        <f>SUM(T63:T64)</f>
        <v>0</v>
      </c>
      <c r="U65" s="10" t="s">
        <v>16</v>
      </c>
      <c r="V65" s="7">
        <f>SUM(V63:V64)</f>
        <v>0</v>
      </c>
      <c r="W65" s="10" t="s">
        <v>16</v>
      </c>
      <c r="X65" s="7">
        <f>SUM(X63:X64)</f>
        <v>0</v>
      </c>
      <c r="Y65" s="8" t="s">
        <v>16</v>
      </c>
      <c r="Z65" s="71" t="e">
        <f>ROUNDDOWN(SUM(D65,F65,H65,J65,L65,N65,P65,R65,T65,V65,X65)/COUNTIF(D65:X65,"&gt;0"),1)</f>
        <v>#DIV/0!</v>
      </c>
      <c r="AA65" s="72"/>
    </row>
    <row r="66" spans="1:27" ht="10.5" customHeight="1" x14ac:dyDescent="0.4"/>
    <row r="67" spans="1:27" x14ac:dyDescent="0.4">
      <c r="A67" t="s">
        <v>89</v>
      </c>
    </row>
    <row r="68" spans="1:27" x14ac:dyDescent="0.4">
      <c r="A68" s="73" t="s">
        <v>46</v>
      </c>
      <c r="B68" s="74"/>
      <c r="C68" s="75"/>
      <c r="D68" s="14">
        <f>COUNTIFS(E10:E39,"常勤",$AD10:$AD39,"〇")</f>
        <v>3</v>
      </c>
      <c r="E68" s="11" t="s">
        <v>16</v>
      </c>
      <c r="F68" s="14">
        <f>COUNTIFS(G10:G39,"常勤",$AD10:$AD39,"〇")</f>
        <v>3</v>
      </c>
      <c r="G68" s="11" t="s">
        <v>16</v>
      </c>
      <c r="H68" s="14">
        <f>COUNTIFS(I10:I39,"常勤",$AD10:$AD39,"〇")</f>
        <v>4</v>
      </c>
      <c r="I68" s="11" t="s">
        <v>16</v>
      </c>
      <c r="J68" s="14">
        <f>COUNTIFS(K10:K39,"常勤",$AD10:$AD39,"〇")</f>
        <v>2</v>
      </c>
      <c r="K68" s="11" t="s">
        <v>16</v>
      </c>
      <c r="L68" s="14">
        <f>COUNTIFS(M10:M39,"常勤",$AD10:$AD39,"〇")</f>
        <v>2</v>
      </c>
      <c r="M68" s="11" t="s">
        <v>16</v>
      </c>
      <c r="N68" s="14">
        <f>COUNTIFS(O10:O39,"常勤",$AD10:$AD39,"〇")</f>
        <v>4</v>
      </c>
      <c r="O68" s="11" t="s">
        <v>16</v>
      </c>
      <c r="P68" s="14">
        <f>COUNTIFS(Q10:Q39,"常勤",$AD10:$AD39,"〇")</f>
        <v>2</v>
      </c>
      <c r="Q68" s="11" t="s">
        <v>16</v>
      </c>
      <c r="R68" s="14">
        <f>COUNTIFS(S10:S39,"常勤",$AD10:$AD39,"〇")</f>
        <v>4</v>
      </c>
      <c r="S68" s="11" t="s">
        <v>16</v>
      </c>
      <c r="T68" s="14">
        <f>COUNTIFS(U10:U39,"常勤",$AD10:$AD39,"〇")</f>
        <v>2</v>
      </c>
      <c r="U68" s="11" t="s">
        <v>16</v>
      </c>
      <c r="V68" s="14">
        <f>COUNTIFS(W10:W39,"常勤",$AD10:$AD39,"〇")</f>
        <v>4</v>
      </c>
      <c r="W68" s="11" t="s">
        <v>16</v>
      </c>
      <c r="X68" s="14">
        <f>COUNTIFS(Y10:Y39,"常勤",$AD10:$AD39,"〇")</f>
        <v>3</v>
      </c>
      <c r="Y68" s="11" t="s">
        <v>16</v>
      </c>
      <c r="Z68" s="15"/>
    </row>
    <row r="69" spans="1:27" ht="19.5" thickBot="1" x14ac:dyDescent="0.45">
      <c r="A69" s="76" t="s">
        <v>47</v>
      </c>
      <c r="B69" s="77"/>
      <c r="C69" s="78"/>
      <c r="D69" s="5">
        <f>ROUNDDOWN((SUMIFS(D10:D39,E10:E39,"非常勤",$AD10:$AD39,"〇"))/D$9,1)</f>
        <v>4.2</v>
      </c>
      <c r="E69" s="4" t="s">
        <v>16</v>
      </c>
      <c r="F69" s="5">
        <f>ROUNDDOWN((SUMIFS(F10:F39,G10:G39,"非常勤",$AD10:$AD39,"〇"))/F$9,1)</f>
        <v>4.2</v>
      </c>
      <c r="G69" s="4" t="s">
        <v>16</v>
      </c>
      <c r="H69" s="5">
        <f>ROUNDDOWN((SUMIFS(H10:H39,I10:I39,"非常勤",$AD10:$AD39,"〇"))/H$9,1)</f>
        <v>3.3</v>
      </c>
      <c r="I69" s="4" t="s">
        <v>16</v>
      </c>
      <c r="J69" s="5">
        <f>ROUNDDOWN((SUMIFS(J10:J39,K10:K39,"非常勤",$AD10:$AD39,"〇"))/J$9,1)</f>
        <v>5.2</v>
      </c>
      <c r="K69" s="4" t="s">
        <v>16</v>
      </c>
      <c r="L69" s="5">
        <f>ROUNDDOWN((SUMIFS(L10:L39,M10:M39,"非常勤",$AD10:$AD39,"〇"))/L$9,1)</f>
        <v>5.3</v>
      </c>
      <c r="M69" s="4" t="s">
        <v>16</v>
      </c>
      <c r="N69" s="5">
        <f>ROUNDDOWN((SUMIFS(N10:N39,O10:O39,"非常勤",$AD10:$AD39,"〇"))/N$9,1)</f>
        <v>3.3</v>
      </c>
      <c r="O69" s="4" t="s">
        <v>16</v>
      </c>
      <c r="P69" s="5">
        <f>ROUNDDOWN((SUMIFS(P10:P39,Q10:Q39,"非常勤",$AD10:$AD39,"〇"))/P$9,1)</f>
        <v>5.3</v>
      </c>
      <c r="Q69" s="4" t="s">
        <v>16</v>
      </c>
      <c r="R69" s="5">
        <f>ROUNDDOWN((SUMIFS(R10:R39,S10:S39,"非常勤",$AD10:$AD39,"〇"))/R$9,1)</f>
        <v>3.2</v>
      </c>
      <c r="S69" s="4" t="s">
        <v>16</v>
      </c>
      <c r="T69" s="5">
        <f>ROUNDDOWN((SUMIFS(T10:T39,U10:U39,"非常勤",$AD10:$AD39,"〇"))/T$9,1)</f>
        <v>5.2</v>
      </c>
      <c r="U69" s="4" t="s">
        <v>16</v>
      </c>
      <c r="V69" s="5">
        <f>ROUNDDOWN((SUMIFS(V10:V39,W10:W39,"非常勤",$AD10:$AD39,"〇"))/V$9,1)</f>
        <v>3.2</v>
      </c>
      <c r="W69" s="4" t="s">
        <v>16</v>
      </c>
      <c r="X69" s="5">
        <f>ROUNDDOWN((SUMIFS(X10:X39,Y10:Y39,"非常勤",$AD10:$AD39,"〇"))/X$9,1)</f>
        <v>3.9</v>
      </c>
      <c r="Y69" s="4" t="s">
        <v>16</v>
      </c>
      <c r="Z69" t="s">
        <v>70</v>
      </c>
    </row>
    <row r="70" spans="1:27" ht="19.5" thickBot="1" x14ac:dyDescent="0.45">
      <c r="A70" s="68" t="s">
        <v>48</v>
      </c>
      <c r="B70" s="69"/>
      <c r="C70" s="70"/>
      <c r="D70" s="7">
        <f>SUM(D68:D69)</f>
        <v>7.2</v>
      </c>
      <c r="E70" s="10" t="s">
        <v>16</v>
      </c>
      <c r="F70" s="7">
        <f>SUM(F68:F69)</f>
        <v>7.2</v>
      </c>
      <c r="G70" s="10" t="s">
        <v>16</v>
      </c>
      <c r="H70" s="7">
        <f>SUM(H68:H69)</f>
        <v>7.3</v>
      </c>
      <c r="I70" s="10" t="s">
        <v>16</v>
      </c>
      <c r="J70" s="7">
        <f>SUM(J68:J69)</f>
        <v>7.2</v>
      </c>
      <c r="K70" s="10" t="s">
        <v>16</v>
      </c>
      <c r="L70" s="7">
        <f>SUM(L68:L69)</f>
        <v>7.3</v>
      </c>
      <c r="M70" s="10" t="s">
        <v>16</v>
      </c>
      <c r="N70" s="7">
        <f>SUM(N68:N69)</f>
        <v>7.3</v>
      </c>
      <c r="O70" s="10" t="s">
        <v>16</v>
      </c>
      <c r="P70" s="7">
        <f>SUM(P68:P69)</f>
        <v>7.3</v>
      </c>
      <c r="Q70" s="10" t="s">
        <v>16</v>
      </c>
      <c r="R70" s="7">
        <f>SUM(R68:R69)</f>
        <v>7.2</v>
      </c>
      <c r="S70" s="10" t="s">
        <v>16</v>
      </c>
      <c r="T70" s="7">
        <f>SUM(T68:T69)</f>
        <v>7.2</v>
      </c>
      <c r="U70" s="10" t="s">
        <v>16</v>
      </c>
      <c r="V70" s="7">
        <f>SUM(V68:V69)</f>
        <v>7.2</v>
      </c>
      <c r="W70" s="10" t="s">
        <v>16</v>
      </c>
      <c r="X70" s="7">
        <f>SUM(X68:X69)</f>
        <v>6.9</v>
      </c>
      <c r="Y70" s="8" t="s">
        <v>16</v>
      </c>
      <c r="Z70" s="71">
        <f>ROUNDDOWN(SUM(D70,F70,H70,J70,L70,N70,P70,R70,T70,V70,X70)/COUNTIF(D70:X70,"&gt;0"),1)</f>
        <v>7.2</v>
      </c>
      <c r="AA70" s="72"/>
    </row>
    <row r="71" spans="1:27" ht="10.5" customHeight="1" x14ac:dyDescent="0.4"/>
    <row r="72" spans="1:27" x14ac:dyDescent="0.4">
      <c r="A72" t="s">
        <v>106</v>
      </c>
    </row>
    <row r="73" spans="1:27" x14ac:dyDescent="0.4">
      <c r="A73" s="73" t="s">
        <v>46</v>
      </c>
      <c r="B73" s="74"/>
      <c r="C73" s="75"/>
      <c r="D73" s="14">
        <f>COUNTIFS(E10:E39,"常勤",$AE10:$AE39,"〇")</f>
        <v>2</v>
      </c>
      <c r="E73" s="11" t="s">
        <v>16</v>
      </c>
      <c r="F73" s="14">
        <f>COUNTIFS(G10:G39,"常勤",$AE10:$AE39,"〇")</f>
        <v>1</v>
      </c>
      <c r="G73" s="11" t="s">
        <v>16</v>
      </c>
      <c r="H73" s="14">
        <f>COUNTIFS(I10:I39,"常勤",$AE10:$AE39,"〇")</f>
        <v>2</v>
      </c>
      <c r="I73" s="11" t="s">
        <v>16</v>
      </c>
      <c r="J73" s="14">
        <f>COUNTIFS(K10:K39,"常勤",$AE10:$AE39,"〇")</f>
        <v>1</v>
      </c>
      <c r="K73" s="11" t="s">
        <v>16</v>
      </c>
      <c r="L73" s="14">
        <f>COUNTIFS(M10:M39,"常勤",$AE10:$AE39,"〇")</f>
        <v>1</v>
      </c>
      <c r="M73" s="11" t="s">
        <v>16</v>
      </c>
      <c r="N73" s="14">
        <f>COUNTIFS(O10:O39,"常勤",$AE10:$AE39,"〇")</f>
        <v>2</v>
      </c>
      <c r="O73" s="11" t="s">
        <v>16</v>
      </c>
      <c r="P73" s="14">
        <f>COUNTIFS(Q10:Q39,"常勤",$AE10:$AE39,"〇")</f>
        <v>1</v>
      </c>
      <c r="Q73" s="11" t="s">
        <v>16</v>
      </c>
      <c r="R73" s="14">
        <f>COUNTIFS(S10:S39,"常勤",$AE10:$AE39,"〇")</f>
        <v>2</v>
      </c>
      <c r="S73" s="11" t="s">
        <v>16</v>
      </c>
      <c r="T73" s="14">
        <f>COUNTIFS(U10:U39,"常勤",$AE10:$AE39,"〇")</f>
        <v>1</v>
      </c>
      <c r="U73" s="11" t="s">
        <v>16</v>
      </c>
      <c r="V73" s="14">
        <f>COUNTIFS(W10:W39,"常勤",$AE10:$AE39,"〇")</f>
        <v>2</v>
      </c>
      <c r="W73" s="11" t="s">
        <v>16</v>
      </c>
      <c r="X73" s="14">
        <f>COUNTIFS(Y10:Y39,"常勤",$AE10:$AE39,"〇")</f>
        <v>2</v>
      </c>
      <c r="Y73" s="11" t="s">
        <v>16</v>
      </c>
      <c r="Z73" s="15"/>
    </row>
    <row r="74" spans="1:27" ht="19.5" thickBot="1" x14ac:dyDescent="0.45">
      <c r="A74" s="76" t="s">
        <v>47</v>
      </c>
      <c r="B74" s="77"/>
      <c r="C74" s="78"/>
      <c r="D74" s="5">
        <f>ROUNDDOWN((SUMIFS(D10:D39,E10:E39,"非常勤",$AE10:$AE39,"〇"))/D$9,1)</f>
        <v>0.7</v>
      </c>
      <c r="E74" s="4" t="s">
        <v>16</v>
      </c>
      <c r="F74" s="5">
        <f>ROUNDDOWN((SUMIFS(F10:F39,G10:G39,"非常勤",$AE10:$AE39,"〇"))/F$9,1)</f>
        <v>1.7</v>
      </c>
      <c r="G74" s="4" t="s">
        <v>16</v>
      </c>
      <c r="H74" s="5">
        <f>ROUNDDOWN((SUMIFS(H10:H39,I10:I39,"非常勤",$AE10:$AE39,"〇"))/H$9,1)</f>
        <v>0.8</v>
      </c>
      <c r="I74" s="4" t="s">
        <v>16</v>
      </c>
      <c r="J74" s="5">
        <f>ROUNDDOWN((SUMIFS(J10:J39,K10:K39,"非常勤",$AE10:$AE39,"〇"))/J$9,1)</f>
        <v>1.7</v>
      </c>
      <c r="K74" s="4" t="s">
        <v>16</v>
      </c>
      <c r="L74" s="5">
        <f>ROUNDDOWN((SUMIFS(L10:L39,M10:M39,"非常勤",$AE10:$AE39,"〇"))/L$9,1)</f>
        <v>1.8</v>
      </c>
      <c r="M74" s="4" t="s">
        <v>16</v>
      </c>
      <c r="N74" s="5">
        <f>ROUNDDOWN((SUMIFS(N10:N39,O10:O39,"非常勤",$AE10:$AE39,"〇"))/N$9,1)</f>
        <v>0.7</v>
      </c>
      <c r="O74" s="4" t="s">
        <v>16</v>
      </c>
      <c r="P74" s="5">
        <f>ROUNDDOWN((SUMIFS(P10:P39,Q10:Q39,"非常勤",$AE10:$AE39,"〇"))/P$9,1)</f>
        <v>1.8</v>
      </c>
      <c r="Q74" s="4" t="s">
        <v>16</v>
      </c>
      <c r="R74" s="5">
        <f>ROUNDDOWN((SUMIFS(R10:R39,S10:S39,"非常勤",$AE10:$AE39,"〇"))/R$9,1)</f>
        <v>0.7</v>
      </c>
      <c r="S74" s="4" t="s">
        <v>16</v>
      </c>
      <c r="T74" s="5">
        <f>ROUNDDOWN((SUMIFS(T10:T39,U10:U39,"非常勤",$AE10:$AE39,"〇"))/T$9,1)</f>
        <v>1.7</v>
      </c>
      <c r="U74" s="4" t="s">
        <v>16</v>
      </c>
      <c r="V74" s="5">
        <f>ROUNDDOWN((SUMIFS(V10:V39,W10:W39,"非常勤",$AE10:$AE39,"〇"))/V$9,1)</f>
        <v>0.8</v>
      </c>
      <c r="W74" s="4" t="s">
        <v>16</v>
      </c>
      <c r="X74" s="5">
        <f>ROUNDDOWN((SUMIFS(X10:X39,Y10:Y39,"非常勤",$AE10:$AE39,"〇"))/X$9,1)</f>
        <v>0.7</v>
      </c>
      <c r="Y74" s="4" t="s">
        <v>16</v>
      </c>
      <c r="Z74" t="s">
        <v>111</v>
      </c>
    </row>
    <row r="75" spans="1:27" ht="19.5" thickBot="1" x14ac:dyDescent="0.45">
      <c r="A75" s="68" t="s">
        <v>48</v>
      </c>
      <c r="B75" s="69"/>
      <c r="C75" s="70"/>
      <c r="D75" s="7">
        <f>SUM(D73:D74)</f>
        <v>2.7</v>
      </c>
      <c r="E75" s="10" t="s">
        <v>16</v>
      </c>
      <c r="F75" s="7">
        <f>SUM(F73:F74)</f>
        <v>2.7</v>
      </c>
      <c r="G75" s="10" t="s">
        <v>16</v>
      </c>
      <c r="H75" s="7">
        <f>SUM(H73:H74)</f>
        <v>2.8</v>
      </c>
      <c r="I75" s="10" t="s">
        <v>16</v>
      </c>
      <c r="J75" s="7">
        <f>SUM(J73:J74)</f>
        <v>2.7</v>
      </c>
      <c r="K75" s="10" t="s">
        <v>16</v>
      </c>
      <c r="L75" s="7">
        <f>SUM(L73:L74)</f>
        <v>2.8</v>
      </c>
      <c r="M75" s="10" t="s">
        <v>16</v>
      </c>
      <c r="N75" s="7">
        <f>SUM(N73:N74)</f>
        <v>2.7</v>
      </c>
      <c r="O75" s="10" t="s">
        <v>16</v>
      </c>
      <c r="P75" s="7">
        <f>SUM(P73:P74)</f>
        <v>2.8</v>
      </c>
      <c r="Q75" s="10" t="s">
        <v>16</v>
      </c>
      <c r="R75" s="7">
        <f>SUM(R73:R74)</f>
        <v>2.7</v>
      </c>
      <c r="S75" s="10" t="s">
        <v>16</v>
      </c>
      <c r="T75" s="7">
        <f>SUM(T73:T74)</f>
        <v>2.7</v>
      </c>
      <c r="U75" s="10" t="s">
        <v>16</v>
      </c>
      <c r="V75" s="7">
        <f>SUM(V73:V74)</f>
        <v>2.8</v>
      </c>
      <c r="W75" s="10" t="s">
        <v>16</v>
      </c>
      <c r="X75" s="7">
        <f>SUM(X73:X74)</f>
        <v>2.7</v>
      </c>
      <c r="Y75" s="8" t="s">
        <v>16</v>
      </c>
      <c r="Z75" s="71">
        <f>ROUNDDOWN(SUM(D75,F75,H75,J75,L75,N75,P75,R75,T75,V75,X75)/COUNTIF(D75:X75,"&gt;0"),1)</f>
        <v>2.7</v>
      </c>
      <c r="AA75" s="72"/>
    </row>
    <row r="76" spans="1:27" x14ac:dyDescent="0.4">
      <c r="A76" s="16"/>
      <c r="B76" s="16"/>
      <c r="C76" s="16"/>
      <c r="D76" s="27"/>
      <c r="E76" s="27"/>
      <c r="F76" s="27"/>
      <c r="G76" s="27"/>
      <c r="H76" s="27"/>
      <c r="I76" s="27"/>
      <c r="J76" s="27"/>
      <c r="K76" s="27"/>
      <c r="L76" s="27"/>
      <c r="M76" s="27"/>
      <c r="N76" s="27"/>
      <c r="O76" s="27"/>
      <c r="P76" s="27"/>
      <c r="Q76" s="27"/>
      <c r="R76" s="27"/>
      <c r="S76" s="27"/>
      <c r="T76" s="27"/>
      <c r="U76" s="27"/>
      <c r="V76" s="27"/>
      <c r="W76" s="27"/>
      <c r="X76" s="27"/>
      <c r="Y76" s="27"/>
      <c r="Z76" s="27"/>
    </row>
    <row r="77" spans="1:27" x14ac:dyDescent="0.4">
      <c r="A77" t="s">
        <v>76</v>
      </c>
    </row>
    <row r="78" spans="1:27" ht="19.5" thickBot="1" x14ac:dyDescent="0.45">
      <c r="A78" t="s">
        <v>53</v>
      </c>
      <c r="G78" s="55"/>
      <c r="H78" s="55"/>
      <c r="I78" s="55"/>
      <c r="S78" s="55"/>
      <c r="T78" s="55"/>
      <c r="U78" s="55"/>
    </row>
    <row r="79" spans="1:27" ht="19.5" thickBot="1" x14ac:dyDescent="0.45">
      <c r="A79" t="s">
        <v>90</v>
      </c>
      <c r="D79" s="66" t="str">
        <f>IF(H79="","",(Z55/Z50))</f>
        <v/>
      </c>
      <c r="E79" s="67"/>
      <c r="F79" s="16" t="s">
        <v>18</v>
      </c>
      <c r="G79" s="29">
        <v>0.6</v>
      </c>
      <c r="H79" s="54"/>
      <c r="K79" t="s">
        <v>54</v>
      </c>
      <c r="P79" s="64" t="str">
        <f>IF(T79="","",(Z60/Z50))</f>
        <v/>
      </c>
      <c r="Q79" s="65"/>
      <c r="R79" s="16" t="s">
        <v>18</v>
      </c>
      <c r="S79" s="29">
        <v>0.25</v>
      </c>
      <c r="T79" s="54"/>
    </row>
    <row r="80" spans="1:27" x14ac:dyDescent="0.4">
      <c r="F80" s="30"/>
    </row>
    <row r="81" spans="1:20" ht="19.5" thickBot="1" x14ac:dyDescent="0.45">
      <c r="A81" t="s">
        <v>55</v>
      </c>
    </row>
    <row r="82" spans="1:20" ht="19.5" thickBot="1" x14ac:dyDescent="0.45">
      <c r="A82" t="s">
        <v>57</v>
      </c>
      <c r="D82" s="64" t="str">
        <f>IF(H82="","",(Z55/Z50))</f>
        <v/>
      </c>
      <c r="E82" s="65"/>
      <c r="F82" s="16" t="s">
        <v>18</v>
      </c>
      <c r="G82" s="29">
        <v>0.4</v>
      </c>
      <c r="H82" s="54"/>
      <c r="K82" t="s">
        <v>91</v>
      </c>
      <c r="P82" s="64" t="str">
        <f>IF(T82="","",(Z65/Z50))</f>
        <v/>
      </c>
      <c r="Q82" s="65"/>
      <c r="R82" s="16" t="s">
        <v>18</v>
      </c>
      <c r="S82" s="29">
        <v>0.6</v>
      </c>
      <c r="T82" s="54"/>
    </row>
    <row r="84" spans="1:20" ht="19.5" thickBot="1" x14ac:dyDescent="0.45">
      <c r="A84" t="s">
        <v>56</v>
      </c>
    </row>
    <row r="85" spans="1:20" ht="19.5" thickBot="1" x14ac:dyDescent="0.45">
      <c r="A85" t="s">
        <v>92</v>
      </c>
      <c r="D85" s="64" t="str">
        <f>IF(H85="","",(Z55/Z50))</f>
        <v/>
      </c>
      <c r="E85" s="65"/>
      <c r="F85" s="16" t="s">
        <v>18</v>
      </c>
      <c r="G85" s="29">
        <v>0.3</v>
      </c>
      <c r="H85" s="54"/>
      <c r="K85" t="s">
        <v>93</v>
      </c>
      <c r="P85" s="64" t="str">
        <f>IF(T85="","",(Z65/Z50))</f>
        <v/>
      </c>
      <c r="Q85" s="65"/>
      <c r="R85" s="16" t="s">
        <v>18</v>
      </c>
      <c r="S85" s="29">
        <v>0.5</v>
      </c>
      <c r="T85" s="54"/>
    </row>
    <row r="86" spans="1:20" ht="19.5" thickBot="1" x14ac:dyDescent="0.45"/>
    <row r="87" spans="1:20" ht="19.5" thickBot="1" x14ac:dyDescent="0.45">
      <c r="A87" t="s">
        <v>107</v>
      </c>
      <c r="D87" s="64">
        <f>IF(H87="","",(Z75/Z70))</f>
        <v>0.375</v>
      </c>
      <c r="E87" s="65"/>
      <c r="F87" s="16" t="s">
        <v>18</v>
      </c>
      <c r="G87" s="29">
        <v>0.3</v>
      </c>
      <c r="H87" s="54" t="s">
        <v>45</v>
      </c>
    </row>
  </sheetData>
  <mergeCells count="48">
    <mergeCell ref="A1:AD1"/>
    <mergeCell ref="A2:AD2"/>
    <mergeCell ref="A7:C7"/>
    <mergeCell ref="A8:A9"/>
    <mergeCell ref="B8:B9"/>
    <mergeCell ref="C8:C9"/>
    <mergeCell ref="Z8:Z9"/>
    <mergeCell ref="AA8:AA9"/>
    <mergeCell ref="AB8:AB9"/>
    <mergeCell ref="AC8:AC9"/>
    <mergeCell ref="A54:C54"/>
    <mergeCell ref="AD8:AD9"/>
    <mergeCell ref="AE8:AE9"/>
    <mergeCell ref="A40:AD40"/>
    <mergeCell ref="A41:AD41"/>
    <mergeCell ref="A43:AD43"/>
    <mergeCell ref="A44:AD44"/>
    <mergeCell ref="A48:C48"/>
    <mergeCell ref="A49:C49"/>
    <mergeCell ref="A50:C50"/>
    <mergeCell ref="Z50:AA50"/>
    <mergeCell ref="A53:C53"/>
    <mergeCell ref="A42:G42"/>
    <mergeCell ref="A69:C69"/>
    <mergeCell ref="A55:C55"/>
    <mergeCell ref="Z55:AA55"/>
    <mergeCell ref="A58:C58"/>
    <mergeCell ref="A59:C59"/>
    <mergeCell ref="A60:C60"/>
    <mergeCell ref="Z60:AA60"/>
    <mergeCell ref="A63:C63"/>
    <mergeCell ref="A64:C64"/>
    <mergeCell ref="A65:C65"/>
    <mergeCell ref="Z65:AA65"/>
    <mergeCell ref="A68:C68"/>
    <mergeCell ref="A70:C70"/>
    <mergeCell ref="Z70:AA70"/>
    <mergeCell ref="A73:C73"/>
    <mergeCell ref="A74:C74"/>
    <mergeCell ref="A75:C75"/>
    <mergeCell ref="Z75:AA75"/>
    <mergeCell ref="D87:E87"/>
    <mergeCell ref="D79:E79"/>
    <mergeCell ref="P79:Q79"/>
    <mergeCell ref="D82:E82"/>
    <mergeCell ref="P82:Q82"/>
    <mergeCell ref="D85:E85"/>
    <mergeCell ref="P85:Q85"/>
  </mergeCells>
  <phoneticPr fontId="1"/>
  <dataValidations count="1">
    <dataValidation type="list" allowBlank="1" showInputMessage="1" showErrorMessage="1" sqref="H79 H82 H85 T79 T85 T82 H87 Z10:AE39">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7"/>
  <sheetViews>
    <sheetView tabSelected="1"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87" t="s">
        <v>17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row>
    <row r="2" spans="1:31" x14ac:dyDescent="0.4">
      <c r="A2" s="88" t="s">
        <v>115</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row>
    <row r="3" spans="1:31" ht="19.5" x14ac:dyDescent="0.4">
      <c r="A3" s="60" t="s">
        <v>104</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89" t="s">
        <v>64</v>
      </c>
      <c r="B7" s="89"/>
      <c r="C7" s="90"/>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91" t="s">
        <v>0</v>
      </c>
      <c r="B8" s="93" t="s">
        <v>1</v>
      </c>
      <c r="C8" s="95"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97" t="s">
        <v>113</v>
      </c>
      <c r="AA8" s="98" t="s">
        <v>81</v>
      </c>
      <c r="AB8" s="99" t="s">
        <v>82</v>
      </c>
      <c r="AC8" s="100" t="s">
        <v>86</v>
      </c>
      <c r="AD8" s="79" t="s">
        <v>84</v>
      </c>
      <c r="AE8" s="81" t="s">
        <v>85</v>
      </c>
    </row>
    <row r="9" spans="1:31" ht="20.25" customHeight="1" x14ac:dyDescent="0.4">
      <c r="A9" s="92"/>
      <c r="B9" s="94"/>
      <c r="C9" s="96"/>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98"/>
      <c r="AA9" s="98"/>
      <c r="AB9" s="99"/>
      <c r="AC9" s="100"/>
      <c r="AD9" s="80"/>
      <c r="AE9" s="82"/>
    </row>
    <row r="10" spans="1:31"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32"/>
      <c r="Q10" s="33" t="str">
        <f t="shared" ref="Q10:Q39" si="6">IF(P10&gt;=(P$9),"常勤","非常勤")</f>
        <v>常勤</v>
      </c>
      <c r="R10" s="34"/>
      <c r="S10" s="31" t="str">
        <f t="shared" ref="S10:S39" si="7">IF(R10&gt;=(R$9),"常勤","非常勤")</f>
        <v>常勤</v>
      </c>
      <c r="T10" s="32"/>
      <c r="U10" s="33" t="str">
        <f t="shared" ref="U10:U39" si="8">IF(T10&gt;=(T$9),"常勤","非常勤")</f>
        <v>常勤</v>
      </c>
      <c r="V10" s="34"/>
      <c r="W10" s="31" t="str">
        <f t="shared" ref="W10:W39" si="9">IF(V10&gt;=(V$9),"常勤","非常勤")</f>
        <v>常勤</v>
      </c>
      <c r="X10" s="32"/>
      <c r="Y10" s="33" t="str">
        <f t="shared" ref="Y10:Y39" si="10">IF(X10&gt;=(X$9),"常勤","非常勤")</f>
        <v>常勤</v>
      </c>
      <c r="Z10" s="51"/>
      <c r="AA10" s="51"/>
      <c r="AB10" s="51"/>
      <c r="AC10" s="51"/>
      <c r="AD10" s="51"/>
      <c r="AE10" s="51"/>
    </row>
    <row r="11" spans="1:3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row>
    <row r="12" spans="1:3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row>
    <row r="13" spans="1:3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row>
    <row r="14" spans="1:3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row>
    <row r="15" spans="1:3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row>
    <row r="16" spans="1:3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row>
    <row r="17" spans="1:3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row>
    <row r="18" spans="1:3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row>
    <row r="19" spans="1:3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row>
    <row r="20" spans="1:3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row>
    <row r="21" spans="1:3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row>
    <row r="22" spans="1:3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row>
    <row r="23" spans="1:31"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row>
    <row r="24" spans="1:31"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row>
    <row r="25" spans="1:31"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row>
    <row r="26" spans="1:31"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row>
    <row r="27" spans="1:31"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row>
    <row r="28" spans="1:31"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row>
    <row r="29" spans="1:31"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row>
    <row r="30" spans="1:31"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row>
    <row r="31" spans="1:31"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row>
    <row r="32" spans="1:31"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row>
    <row r="33" spans="1:31"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row>
    <row r="34" spans="1:31"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row>
    <row r="35" spans="1:31" ht="20.25" customHeight="1" x14ac:dyDescent="0.4">
      <c r="A35" s="48"/>
      <c r="B35" s="49"/>
      <c r="C35" s="18"/>
      <c r="D35" s="17"/>
      <c r="E35" s="4" t="str">
        <f t="shared" ref="E35:E38" si="22">IF(D35&gt;=(D$9),"常勤","非常勤")</f>
        <v>常勤</v>
      </c>
      <c r="F35" s="18"/>
      <c r="G35" s="3" t="str">
        <f t="shared" ref="G35:G38" si="23">IF(F35&gt;=(F$9),"常勤","非常勤")</f>
        <v>常勤</v>
      </c>
      <c r="H35" s="17"/>
      <c r="I35" s="4" t="str">
        <f t="shared" ref="I35:I38" si="24">IF(H35&gt;=(H$9),"常勤","非常勤")</f>
        <v>常勤</v>
      </c>
      <c r="J35" s="18"/>
      <c r="K35" s="3" t="str">
        <f t="shared" ref="K35:K38" si="25">IF(J35&gt;=(J$9),"常勤","非常勤")</f>
        <v>常勤</v>
      </c>
      <c r="L35" s="17"/>
      <c r="M35" s="4" t="str">
        <f t="shared" ref="M35:M38" si="26">IF(L35&gt;=(L$9),"常勤","非常勤")</f>
        <v>常勤</v>
      </c>
      <c r="N35" s="18"/>
      <c r="O35" s="3" t="str">
        <f t="shared" ref="O35:O38" si="27">IF(N35&gt;=(N$9),"常勤","非常勤")</f>
        <v>常勤</v>
      </c>
      <c r="P35" s="17"/>
      <c r="Q35" s="4" t="str">
        <f t="shared" ref="Q35:Q38" si="28">IF(P35&gt;=(P$9),"常勤","非常勤")</f>
        <v>常勤</v>
      </c>
      <c r="R35" s="18"/>
      <c r="S35" s="3" t="str">
        <f t="shared" ref="S35:S38" si="29">IF(R35&gt;=(R$9),"常勤","非常勤")</f>
        <v>常勤</v>
      </c>
      <c r="T35" s="17"/>
      <c r="U35" s="4" t="str">
        <f t="shared" ref="U35:U38" si="30">IF(T35&gt;=(T$9),"常勤","非常勤")</f>
        <v>常勤</v>
      </c>
      <c r="V35" s="18"/>
      <c r="W35" s="3" t="str">
        <f t="shared" ref="W35:W38" si="31">IF(V35&gt;=(V$9),"常勤","非常勤")</f>
        <v>常勤</v>
      </c>
      <c r="X35" s="17"/>
      <c r="Y35" s="4" t="str">
        <f t="shared" ref="Y35:Y38" si="32">IF(X35&gt;=(X$9),"常勤","非常勤")</f>
        <v>常勤</v>
      </c>
      <c r="Z35" s="52"/>
      <c r="AA35" s="52"/>
      <c r="AB35" s="52"/>
      <c r="AC35" s="52"/>
      <c r="AD35" s="52"/>
      <c r="AE35" s="52"/>
    </row>
    <row r="36" spans="1:31" ht="20.25" customHeight="1" x14ac:dyDescent="0.4">
      <c r="A36" s="46"/>
      <c r="B36" s="47"/>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52"/>
      <c r="AA36" s="52"/>
      <c r="AB36" s="52"/>
      <c r="AC36" s="52"/>
      <c r="AD36" s="52"/>
      <c r="AE36" s="52"/>
    </row>
    <row r="37" spans="1:31" ht="20.25" customHeight="1" x14ac:dyDescent="0.4">
      <c r="A37" s="46"/>
      <c r="B37" s="47"/>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52"/>
      <c r="AA37" s="52"/>
      <c r="AB37" s="52"/>
      <c r="AC37" s="52"/>
      <c r="AD37" s="52"/>
      <c r="AE37" s="52"/>
    </row>
    <row r="38" spans="1:31" ht="20.25" customHeight="1" x14ac:dyDescent="0.4">
      <c r="A38" s="48"/>
      <c r="B38" s="49"/>
      <c r="C38" s="18"/>
      <c r="D38" s="17"/>
      <c r="E38" s="4" t="str">
        <f t="shared" si="22"/>
        <v>常勤</v>
      </c>
      <c r="F38" s="18"/>
      <c r="G38" s="3" t="str">
        <f t="shared" si="23"/>
        <v>常勤</v>
      </c>
      <c r="H38" s="17"/>
      <c r="I38" s="4" t="str">
        <f t="shared" si="24"/>
        <v>常勤</v>
      </c>
      <c r="J38" s="18"/>
      <c r="K38" s="3" t="str">
        <f t="shared" si="25"/>
        <v>常勤</v>
      </c>
      <c r="L38" s="17"/>
      <c r="M38" s="4" t="str">
        <f t="shared" si="26"/>
        <v>常勤</v>
      </c>
      <c r="N38" s="18"/>
      <c r="O38" s="3" t="str">
        <f t="shared" si="27"/>
        <v>常勤</v>
      </c>
      <c r="P38" s="17"/>
      <c r="Q38" s="4" t="str">
        <f t="shared" si="28"/>
        <v>常勤</v>
      </c>
      <c r="R38" s="18"/>
      <c r="S38" s="3" t="str">
        <f t="shared" si="29"/>
        <v>常勤</v>
      </c>
      <c r="T38" s="17"/>
      <c r="U38" s="4" t="str">
        <f t="shared" si="30"/>
        <v>常勤</v>
      </c>
      <c r="V38" s="18"/>
      <c r="W38" s="3" t="str">
        <f t="shared" si="31"/>
        <v>常勤</v>
      </c>
      <c r="X38" s="17"/>
      <c r="Y38" s="4" t="str">
        <f t="shared" si="32"/>
        <v>常勤</v>
      </c>
      <c r="Z38" s="52"/>
      <c r="AA38" s="52"/>
      <c r="AB38" s="52"/>
      <c r="AC38" s="52"/>
      <c r="AD38" s="52"/>
      <c r="AE38" s="52"/>
    </row>
    <row r="39" spans="1:31"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53"/>
      <c r="AA39" s="53"/>
      <c r="AB39" s="53"/>
      <c r="AC39" s="53"/>
      <c r="AD39" s="53"/>
      <c r="AE39" s="53"/>
    </row>
    <row r="40" spans="1:31" ht="15.75" customHeight="1" x14ac:dyDescent="0.4">
      <c r="A40" s="83" t="s">
        <v>87</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row>
    <row r="41" spans="1:31" ht="16.5" customHeight="1" x14ac:dyDescent="0.4">
      <c r="A41" s="85" t="s">
        <v>105</v>
      </c>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row>
    <row r="42" spans="1:31" ht="16.5" customHeight="1" x14ac:dyDescent="0.4">
      <c r="A42" s="85" t="s">
        <v>112</v>
      </c>
      <c r="B42" s="85"/>
      <c r="C42" s="85"/>
      <c r="D42" s="85"/>
      <c r="E42" s="85"/>
      <c r="F42" s="85"/>
      <c r="G42" s="85"/>
      <c r="H42" s="85"/>
      <c r="I42" s="61"/>
      <c r="J42" s="61"/>
      <c r="K42" s="61"/>
      <c r="L42" s="61"/>
      <c r="M42" s="61"/>
      <c r="N42" s="61"/>
      <c r="O42" s="61"/>
      <c r="P42" s="61"/>
      <c r="Q42" s="61"/>
      <c r="R42" s="61"/>
      <c r="S42" s="61"/>
      <c r="T42" s="61"/>
      <c r="U42" s="61"/>
      <c r="V42" s="61"/>
      <c r="W42" s="61"/>
      <c r="X42" s="61"/>
      <c r="Y42" s="61"/>
      <c r="Z42" s="61"/>
      <c r="AA42" s="61"/>
      <c r="AB42" s="61"/>
      <c r="AC42" s="61"/>
      <c r="AD42" s="61"/>
    </row>
    <row r="43" spans="1:31" ht="30.75" customHeight="1" x14ac:dyDescent="0.4">
      <c r="A43" s="85" t="s">
        <v>77</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row>
    <row r="44" spans="1:31" ht="16.5" customHeight="1" x14ac:dyDescent="0.4">
      <c r="A44" s="85" t="s">
        <v>75</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row>
    <row r="45" spans="1:31" ht="48.75" customHeight="1" x14ac:dyDescent="0.4"/>
    <row r="46" spans="1:31" x14ac:dyDescent="0.4">
      <c r="A46" t="s">
        <v>50</v>
      </c>
    </row>
    <row r="47" spans="1:31" x14ac:dyDescent="0.4">
      <c r="A47" t="s">
        <v>114</v>
      </c>
    </row>
    <row r="48" spans="1:31" x14ac:dyDescent="0.4">
      <c r="A48" s="73" t="s">
        <v>46</v>
      </c>
      <c r="B48" s="74"/>
      <c r="C48" s="75"/>
      <c r="D48" s="14">
        <f>COUNTIFS(E10:E39,"常勤",$Z10:$Z39,"〇")</f>
        <v>0</v>
      </c>
      <c r="E48" s="11" t="s">
        <v>49</v>
      </c>
      <c r="F48" s="14">
        <f>COUNTIFS(G10:G39,"常勤",$Z10:$Z39,"〇")</f>
        <v>0</v>
      </c>
      <c r="G48" s="11" t="s">
        <v>49</v>
      </c>
      <c r="H48" s="14">
        <f>COUNTIFS(I10:I39,"常勤",$Z10:$Z39,"〇")</f>
        <v>0</v>
      </c>
      <c r="I48" s="11" t="s">
        <v>49</v>
      </c>
      <c r="J48" s="14">
        <f>COUNTIFS(K10:K39,"常勤",$Z10:$Z39,"〇")</f>
        <v>0</v>
      </c>
      <c r="K48" s="11" t="s">
        <v>49</v>
      </c>
      <c r="L48" s="14">
        <f>COUNTIFS(M10:M39,"常勤",$Z10:$Z39,"〇")</f>
        <v>0</v>
      </c>
      <c r="M48" s="11" t="s">
        <v>49</v>
      </c>
      <c r="N48" s="14">
        <f>COUNTIFS(O10:O39,"常勤",$Z10:$Z39,"〇")</f>
        <v>0</v>
      </c>
      <c r="O48" s="11" t="s">
        <v>49</v>
      </c>
      <c r="P48" s="14">
        <f>COUNTIFS(Q10:Q39,"常勤",$Z10:$Z39,"〇")</f>
        <v>0</v>
      </c>
      <c r="Q48" s="11" t="s">
        <v>49</v>
      </c>
      <c r="R48" s="14">
        <f>COUNTIFS(S10:S39,"常勤",$Z10:$Z39,"〇")</f>
        <v>0</v>
      </c>
      <c r="S48" s="11" t="s">
        <v>49</v>
      </c>
      <c r="T48" s="14">
        <f>COUNTIFS(U10:U39,"常勤",$Z10:$Z39,"〇")</f>
        <v>0</v>
      </c>
      <c r="U48" s="11" t="s">
        <v>49</v>
      </c>
      <c r="V48" s="14">
        <f>COUNTIFS(W10:W39,"常勤",$Z10:$Z39,"〇")</f>
        <v>0</v>
      </c>
      <c r="W48" s="11" t="s">
        <v>49</v>
      </c>
      <c r="X48" s="14">
        <f>COUNTIFS(Y10:Y39,"常勤",$Z10:$Z39,"〇")</f>
        <v>0</v>
      </c>
      <c r="Y48" s="11" t="s">
        <v>49</v>
      </c>
      <c r="Z48" s="15"/>
    </row>
    <row r="49" spans="1:27" ht="19.5" thickBot="1" x14ac:dyDescent="0.45">
      <c r="A49" s="76" t="s">
        <v>47</v>
      </c>
      <c r="B49" s="77"/>
      <c r="C49" s="78"/>
      <c r="D49" s="5" t="e">
        <f>ROUNDDOWN((SUMIFS(D10:D39,E10:E39,"非常勤",$Z10:$Z39,"〇"))/D$9,1)</f>
        <v>#DIV/0!</v>
      </c>
      <c r="E49" s="4" t="s">
        <v>49</v>
      </c>
      <c r="F49" s="5" t="e">
        <f>ROUNDDOWN((SUMIFS(F10:F39,G10:G39,"非常勤",$Z10:$Z39,"〇"))/F$9,1)</f>
        <v>#DIV/0!</v>
      </c>
      <c r="G49" s="4" t="s">
        <v>49</v>
      </c>
      <c r="H49" s="5" t="e">
        <f>ROUNDDOWN((SUMIFS(H10:H39,I10:I39,"非常勤",$Z10:$Z39,"〇"))/H$9,1)</f>
        <v>#DIV/0!</v>
      </c>
      <c r="I49" s="4" t="s">
        <v>49</v>
      </c>
      <c r="J49" s="5" t="e">
        <f>ROUNDDOWN((SUMIFS(J10:J39,K10:K39,"非常勤",$Z10:$Z39,"〇"))/J$9,1)</f>
        <v>#DIV/0!</v>
      </c>
      <c r="K49" s="4" t="s">
        <v>49</v>
      </c>
      <c r="L49" s="5" t="e">
        <f>ROUNDDOWN((SUMIFS(L10:L39,M10:M39,"非常勤",$Z10:$Z39,"〇"))/L$9,1)</f>
        <v>#DIV/0!</v>
      </c>
      <c r="M49" s="4" t="s">
        <v>49</v>
      </c>
      <c r="N49" s="5" t="e">
        <f>ROUNDDOWN((SUMIFS(N10:N39,O10:O39,"非常勤",$Z10:$Z39,"〇"))/N$9,1)</f>
        <v>#DIV/0!</v>
      </c>
      <c r="O49" s="4" t="s">
        <v>49</v>
      </c>
      <c r="P49" s="5" t="e">
        <f>ROUNDDOWN((SUMIFS(P10:P39,Q10:Q39,"非常勤",$Z10:$Z39,"〇"))/P$9,1)</f>
        <v>#DIV/0!</v>
      </c>
      <c r="Q49" s="4" t="s">
        <v>49</v>
      </c>
      <c r="R49" s="5" t="e">
        <f>ROUNDDOWN((SUMIFS(R10:R39,S10:S39,"非常勤",$Z10:$Z39,"〇"))/R$9,1)</f>
        <v>#DIV/0!</v>
      </c>
      <c r="S49" s="4" t="s">
        <v>49</v>
      </c>
      <c r="T49" s="5" t="e">
        <f>ROUNDDOWN((SUMIFS(T10:T39,U10:U39,"非常勤",$Z10:$Z39,"〇"))/T$9,1)</f>
        <v>#DIV/0!</v>
      </c>
      <c r="U49" s="4" t="s">
        <v>49</v>
      </c>
      <c r="V49" s="5" t="e">
        <f>ROUNDDOWN((SUMIFS(V10:V39,W10:W39,"非常勤",$Z10:$Z39,"〇"))/V$9,1)</f>
        <v>#DIV/0!</v>
      </c>
      <c r="W49" s="4" t="s">
        <v>49</v>
      </c>
      <c r="X49" s="5" t="e">
        <f>ROUNDDOWN((SUMIFS(X10:X39,Y10:Y39,"非常勤",$Z10:$Z39,"〇"))/X$9,1)</f>
        <v>#DIV/0!</v>
      </c>
      <c r="Y49" s="4" t="s">
        <v>49</v>
      </c>
      <c r="Z49" t="s">
        <v>66</v>
      </c>
    </row>
    <row r="50" spans="1:27" ht="19.5" thickBot="1" x14ac:dyDescent="0.45">
      <c r="A50" s="68" t="s">
        <v>48</v>
      </c>
      <c r="B50" s="69"/>
      <c r="C50" s="70"/>
      <c r="D50" s="7" t="e">
        <f>SUM(D48:D49)</f>
        <v>#DIV/0!</v>
      </c>
      <c r="E50" s="10" t="s">
        <v>49</v>
      </c>
      <c r="F50" s="7" t="e">
        <f>SUM(F48:F49)</f>
        <v>#DIV/0!</v>
      </c>
      <c r="G50" s="10" t="s">
        <v>49</v>
      </c>
      <c r="H50" s="7" t="e">
        <f>SUM(H48:H49)</f>
        <v>#DIV/0!</v>
      </c>
      <c r="I50" s="10" t="s">
        <v>49</v>
      </c>
      <c r="J50" s="7" t="e">
        <f>SUM(J48:J49)</f>
        <v>#DIV/0!</v>
      </c>
      <c r="K50" s="10" t="s">
        <v>49</v>
      </c>
      <c r="L50" s="7" t="e">
        <f>SUM(L48:L49)</f>
        <v>#DIV/0!</v>
      </c>
      <c r="M50" s="10" t="s">
        <v>49</v>
      </c>
      <c r="N50" s="7" t="e">
        <f>SUM(N48:N49)</f>
        <v>#DIV/0!</v>
      </c>
      <c r="O50" s="10" t="s">
        <v>49</v>
      </c>
      <c r="P50" s="7" t="e">
        <f>SUM(P48:P49)</f>
        <v>#DIV/0!</v>
      </c>
      <c r="Q50" s="10" t="s">
        <v>49</v>
      </c>
      <c r="R50" s="7" t="e">
        <f>SUM(R48:R49)</f>
        <v>#DIV/0!</v>
      </c>
      <c r="S50" s="10" t="s">
        <v>49</v>
      </c>
      <c r="T50" s="7" t="e">
        <f>SUM(T48:T49)</f>
        <v>#DIV/0!</v>
      </c>
      <c r="U50" s="10" t="s">
        <v>49</v>
      </c>
      <c r="V50" s="7" t="e">
        <f>SUM(V48:V49)</f>
        <v>#DIV/0!</v>
      </c>
      <c r="W50" s="10" t="s">
        <v>49</v>
      </c>
      <c r="X50" s="7" t="e">
        <f>SUM(X48:X49)</f>
        <v>#DIV/0!</v>
      </c>
      <c r="Y50" s="8" t="s">
        <v>49</v>
      </c>
      <c r="Z50" s="71" t="e">
        <f>ROUNDDOWN(SUM(D50,F50,H50,J50,L50,N50,P50,R50,T50,V50,X50)/COUNTIF(D50:X50,"&gt;0"),1)</f>
        <v>#DIV/0!</v>
      </c>
      <c r="AA50" s="72"/>
    </row>
    <row r="51" spans="1:27" ht="10.5" customHeight="1" x14ac:dyDescent="0.4"/>
    <row r="52" spans="1:27" x14ac:dyDescent="0.4">
      <c r="A52" t="s">
        <v>51</v>
      </c>
    </row>
    <row r="53" spans="1:27" x14ac:dyDescent="0.4">
      <c r="A53" s="73" t="s">
        <v>46</v>
      </c>
      <c r="B53" s="74"/>
      <c r="C53" s="75"/>
      <c r="D53" s="14">
        <f>COUNTIFS(E10:E39,"常勤",$AA10:$AA39,"〇")</f>
        <v>0</v>
      </c>
      <c r="E53" s="11" t="s">
        <v>49</v>
      </c>
      <c r="F53" s="14">
        <f>COUNTIFS(G10:G39,"常勤",$AA10:$AA39,"〇")</f>
        <v>0</v>
      </c>
      <c r="G53" s="11" t="s">
        <v>49</v>
      </c>
      <c r="H53" s="14">
        <f>COUNTIFS(I10:I39,"常勤",$AA10:$AA39,"〇")</f>
        <v>0</v>
      </c>
      <c r="I53" s="11" t="s">
        <v>49</v>
      </c>
      <c r="J53" s="14">
        <f>COUNTIFS(K10:K39,"常勤",$AA10:$AA39,"〇")</f>
        <v>0</v>
      </c>
      <c r="K53" s="11" t="s">
        <v>49</v>
      </c>
      <c r="L53" s="14">
        <f>COUNTIFS(M10:M39,"常勤",$AA10:$AA39,"〇")</f>
        <v>0</v>
      </c>
      <c r="M53" s="11" t="s">
        <v>49</v>
      </c>
      <c r="N53" s="14">
        <f>COUNTIFS(O10:O39,"常勤",$AA10:$AA39,"〇")</f>
        <v>0</v>
      </c>
      <c r="O53" s="11" t="s">
        <v>49</v>
      </c>
      <c r="P53" s="14">
        <f>COUNTIFS(Q10:Q39,"常勤",$AA10:$AA39,"〇")</f>
        <v>0</v>
      </c>
      <c r="Q53" s="11" t="s">
        <v>49</v>
      </c>
      <c r="R53" s="14">
        <f>COUNTIFS(S10:S39,"常勤",$AA10:$AA39,"〇")</f>
        <v>0</v>
      </c>
      <c r="S53" s="11" t="s">
        <v>49</v>
      </c>
      <c r="T53" s="14">
        <f>COUNTIFS(U10:U39,"常勤",$AA10:$AA39,"〇")</f>
        <v>0</v>
      </c>
      <c r="U53" s="11" t="s">
        <v>49</v>
      </c>
      <c r="V53" s="14">
        <f>COUNTIFS(W10:W39,"常勤",$AA10:$AA39,"〇")</f>
        <v>0</v>
      </c>
      <c r="W53" s="11" t="s">
        <v>49</v>
      </c>
      <c r="X53" s="14">
        <f>COUNTIFS(Y10:Y39,"常勤",$AA10:$AA39,"〇")</f>
        <v>0</v>
      </c>
      <c r="Y53" s="11" t="s">
        <v>49</v>
      </c>
      <c r="Z53" s="15"/>
    </row>
    <row r="54" spans="1:27" ht="19.5" thickBot="1" x14ac:dyDescent="0.45">
      <c r="A54" s="76" t="s">
        <v>47</v>
      </c>
      <c r="B54" s="77"/>
      <c r="C54" s="78"/>
      <c r="D54" s="5" t="e">
        <f>ROUNDDOWN((SUMIFS(D10:D39,E10:E39,"非常勤",$AA10:$AA39,"〇"))/D$9,1)</f>
        <v>#DIV/0!</v>
      </c>
      <c r="E54" s="4" t="s">
        <v>49</v>
      </c>
      <c r="F54" s="5" t="e">
        <f>ROUNDDOWN((SUMIFS(F10:F39,G10:G39,"非常勤",$AA10:$AA39,"〇"))/F$9,1)</f>
        <v>#DIV/0!</v>
      </c>
      <c r="G54" s="4" t="s">
        <v>49</v>
      </c>
      <c r="H54" s="5" t="e">
        <f>ROUNDDOWN((SUMIFS(H10:H39,I10:I39,"非常勤",$AA10:$AA39,"〇"))/H$9,1)</f>
        <v>#DIV/0!</v>
      </c>
      <c r="I54" s="4" t="s">
        <v>49</v>
      </c>
      <c r="J54" s="5" t="e">
        <f>ROUNDDOWN((SUMIFS(J10:J39,K10:K39,"非常勤",$AA10:$AA39,"〇"))/J$9,1)</f>
        <v>#DIV/0!</v>
      </c>
      <c r="K54" s="4" t="s">
        <v>49</v>
      </c>
      <c r="L54" s="5" t="e">
        <f>ROUNDDOWN((SUMIFS(L10:L39,M10:M39,"非常勤",$AA10:$AA39,"〇"))/L$9,1)</f>
        <v>#DIV/0!</v>
      </c>
      <c r="M54" s="4" t="s">
        <v>49</v>
      </c>
      <c r="N54" s="5" t="e">
        <f>ROUNDDOWN((SUMIFS(N10:N39,O10:O39,"非常勤",$AA10:$AA39,"〇"))/N$9,1)</f>
        <v>#DIV/0!</v>
      </c>
      <c r="O54" s="4" t="s">
        <v>49</v>
      </c>
      <c r="P54" s="5" t="e">
        <f>ROUNDDOWN((SUMIFS(P10:P39,Q10:Q39,"非常勤",$AA10:$AA39,"〇"))/P$9,1)</f>
        <v>#DIV/0!</v>
      </c>
      <c r="Q54" s="4" t="s">
        <v>49</v>
      </c>
      <c r="R54" s="5" t="e">
        <f>ROUNDDOWN((SUMIFS(R10:R39,S10:S39,"非常勤",$AA10:$AA39,"〇"))/R$9,1)</f>
        <v>#DIV/0!</v>
      </c>
      <c r="S54" s="4" t="s">
        <v>49</v>
      </c>
      <c r="T54" s="5" t="e">
        <f>ROUNDDOWN((SUMIFS(T10:T39,U10:U39,"非常勤",$AA10:$AA39,"〇"))/T$9,1)</f>
        <v>#DIV/0!</v>
      </c>
      <c r="U54" s="4" t="s">
        <v>49</v>
      </c>
      <c r="V54" s="5" t="e">
        <f>ROUNDDOWN((SUMIFS(V10:V39,W10:W39,"非常勤",$AA10:$AA39,"〇"))/V$9,1)</f>
        <v>#DIV/0!</v>
      </c>
      <c r="W54" s="4" t="s">
        <v>49</v>
      </c>
      <c r="X54" s="5" t="e">
        <f>ROUNDDOWN((SUMIFS(X10:X39,Y10:Y39,"非常勤",$AA10:$AA39,"〇"))/X$9,1)</f>
        <v>#DIV/0!</v>
      </c>
      <c r="Y54" s="4" t="s">
        <v>49</v>
      </c>
      <c r="Z54" t="s">
        <v>67</v>
      </c>
    </row>
    <row r="55" spans="1:27" ht="19.5" thickBot="1" x14ac:dyDescent="0.45">
      <c r="A55" s="68" t="s">
        <v>48</v>
      </c>
      <c r="B55" s="69"/>
      <c r="C55" s="70"/>
      <c r="D55" s="7" t="e">
        <f>SUM(D53:D54)</f>
        <v>#DIV/0!</v>
      </c>
      <c r="E55" s="10" t="s">
        <v>49</v>
      </c>
      <c r="F55" s="7" t="e">
        <f>SUM(F53:F54)</f>
        <v>#DIV/0!</v>
      </c>
      <c r="G55" s="10" t="s">
        <v>49</v>
      </c>
      <c r="H55" s="7" t="e">
        <f>SUM(H53:H54)</f>
        <v>#DIV/0!</v>
      </c>
      <c r="I55" s="10" t="s">
        <v>49</v>
      </c>
      <c r="J55" s="7" t="e">
        <f>SUM(J53:J54)</f>
        <v>#DIV/0!</v>
      </c>
      <c r="K55" s="10" t="s">
        <v>49</v>
      </c>
      <c r="L55" s="7" t="e">
        <f>SUM(L53:L54)</f>
        <v>#DIV/0!</v>
      </c>
      <c r="M55" s="10" t="s">
        <v>49</v>
      </c>
      <c r="N55" s="7" t="e">
        <f>SUM(N53:N54)</f>
        <v>#DIV/0!</v>
      </c>
      <c r="O55" s="10" t="s">
        <v>49</v>
      </c>
      <c r="P55" s="7" t="e">
        <f>SUM(P53:P54)</f>
        <v>#DIV/0!</v>
      </c>
      <c r="Q55" s="10" t="s">
        <v>49</v>
      </c>
      <c r="R55" s="7" t="e">
        <f>SUM(R53:R54)</f>
        <v>#DIV/0!</v>
      </c>
      <c r="S55" s="10" t="s">
        <v>49</v>
      </c>
      <c r="T55" s="7" t="e">
        <f>SUM(T53:T54)</f>
        <v>#DIV/0!</v>
      </c>
      <c r="U55" s="10" t="s">
        <v>49</v>
      </c>
      <c r="V55" s="7" t="e">
        <f>SUM(V53:V54)</f>
        <v>#DIV/0!</v>
      </c>
      <c r="W55" s="10" t="s">
        <v>49</v>
      </c>
      <c r="X55" s="7" t="e">
        <f>SUM(X53:X54)</f>
        <v>#DIV/0!</v>
      </c>
      <c r="Y55" s="8" t="s">
        <v>49</v>
      </c>
      <c r="Z55" s="71" t="e">
        <f>ROUNDDOWN(SUM(D55,F55,H55,J55,L55,N55,P55,R55,T55,V55,X55)/COUNTIF(D55:X55,"&gt;0"),1)</f>
        <v>#DIV/0!</v>
      </c>
      <c r="AA55" s="72"/>
    </row>
    <row r="56" spans="1:27" ht="10.5" customHeight="1" x14ac:dyDescent="0.4"/>
    <row r="57" spans="1:27" x14ac:dyDescent="0.4">
      <c r="A57" t="s">
        <v>52</v>
      </c>
    </row>
    <row r="58" spans="1:27" x14ac:dyDescent="0.4">
      <c r="A58" s="73" t="s">
        <v>46</v>
      </c>
      <c r="B58" s="74"/>
      <c r="C58" s="75"/>
      <c r="D58" s="14">
        <f>COUNTIFS(E10:E39,"常勤",$AB10:$AB39,"〇")</f>
        <v>0</v>
      </c>
      <c r="E58" s="11" t="s">
        <v>49</v>
      </c>
      <c r="F58" s="14">
        <f>COUNTIFS(G10:G39,"常勤",$AB10:$AB39,"〇")</f>
        <v>0</v>
      </c>
      <c r="G58" s="11" t="s">
        <v>49</v>
      </c>
      <c r="H58" s="14">
        <f>COUNTIFS(I10:I39,"常勤",$AB10:$AB39,"〇")</f>
        <v>0</v>
      </c>
      <c r="I58" s="11" t="s">
        <v>49</v>
      </c>
      <c r="J58" s="14">
        <f>COUNTIFS(K10:K39,"常勤",$AB10:$AB39,"〇")</f>
        <v>0</v>
      </c>
      <c r="K58" s="11" t="s">
        <v>49</v>
      </c>
      <c r="L58" s="14">
        <f>COUNTIFS(M10:M39,"常勤",$AB10:$AB39,"〇")</f>
        <v>0</v>
      </c>
      <c r="M58" s="11" t="s">
        <v>49</v>
      </c>
      <c r="N58" s="14">
        <f>COUNTIFS(O10:O39,"常勤",$AB10:$AB39,"〇")</f>
        <v>0</v>
      </c>
      <c r="O58" s="11" t="s">
        <v>49</v>
      </c>
      <c r="P58" s="14">
        <f>COUNTIFS(Q10:Q39,"常勤",$AB10:$AB39,"〇")</f>
        <v>0</v>
      </c>
      <c r="Q58" s="11" t="s">
        <v>49</v>
      </c>
      <c r="R58" s="14">
        <f>COUNTIFS(S10:S39,"常勤",$AB10:$AB39,"〇")</f>
        <v>0</v>
      </c>
      <c r="S58" s="11" t="s">
        <v>49</v>
      </c>
      <c r="T58" s="14">
        <f>COUNTIFS(U10:U39,"常勤",$AB10:$AB39,"〇")</f>
        <v>0</v>
      </c>
      <c r="U58" s="11" t="s">
        <v>49</v>
      </c>
      <c r="V58" s="14">
        <f>COUNTIFS(W10:W39,"常勤",$AB10:$AB39,"〇")</f>
        <v>0</v>
      </c>
      <c r="W58" s="11" t="s">
        <v>49</v>
      </c>
      <c r="X58" s="14">
        <f>COUNTIFS(Y10:Y39,"常勤",$AB10:$AB39,"〇")</f>
        <v>0</v>
      </c>
      <c r="Y58" s="11" t="s">
        <v>49</v>
      </c>
      <c r="Z58" s="15"/>
    </row>
    <row r="59" spans="1:27" ht="19.5" thickBot="1" x14ac:dyDescent="0.45">
      <c r="A59" s="76" t="s">
        <v>47</v>
      </c>
      <c r="B59" s="77"/>
      <c r="C59" s="78"/>
      <c r="D59" s="5" t="e">
        <f>ROUNDDOWN((SUMIFS(D10:D39,E10:E39,"非常勤",$AB10:$AB39,"〇"))/D$9,1)</f>
        <v>#DIV/0!</v>
      </c>
      <c r="E59" s="4" t="s">
        <v>49</v>
      </c>
      <c r="F59" s="5" t="e">
        <f>ROUNDDOWN((SUMIFS(F10:F39,G10:G39,"非常勤",$AB10:$AB39,"〇"))/F$9,1)</f>
        <v>#DIV/0!</v>
      </c>
      <c r="G59" s="4" t="s">
        <v>49</v>
      </c>
      <c r="H59" s="5" t="e">
        <f>ROUNDDOWN((SUMIFS(H10:H39,I10:I39,"非常勤",$AB10:$AB39,"〇"))/H$9,1)</f>
        <v>#DIV/0!</v>
      </c>
      <c r="I59" s="4" t="s">
        <v>49</v>
      </c>
      <c r="J59" s="5" t="e">
        <f>ROUNDDOWN((SUMIFS(J10:J39,K10:K39,"非常勤",$AB10:$AB39,"〇"))/J$9,1)</f>
        <v>#DIV/0!</v>
      </c>
      <c r="K59" s="4" t="s">
        <v>49</v>
      </c>
      <c r="L59" s="5" t="e">
        <f>ROUNDDOWN((SUMIFS(L10:L39,M10:M39,"非常勤",$AB10:$AB39,"〇"))/L$9,1)</f>
        <v>#DIV/0!</v>
      </c>
      <c r="M59" s="4" t="s">
        <v>49</v>
      </c>
      <c r="N59" s="5" t="e">
        <f>ROUNDDOWN((SUMIFS(N10:N39,O10:O39,"非常勤",$AB10:$AB39,"〇"))/N$9,1)</f>
        <v>#DIV/0!</v>
      </c>
      <c r="O59" s="4" t="s">
        <v>49</v>
      </c>
      <c r="P59" s="5" t="e">
        <f>ROUNDDOWN((SUMIFS(P10:P39,Q10:Q39,"非常勤",$AB10:$AB39,"〇"))/P$9,1)</f>
        <v>#DIV/0!</v>
      </c>
      <c r="Q59" s="4" t="s">
        <v>49</v>
      </c>
      <c r="R59" s="5" t="e">
        <f>ROUNDDOWN((SUMIFS(R10:R39,S10:S39,"非常勤",$AB10:$AB39,"〇"))/R$9,1)</f>
        <v>#DIV/0!</v>
      </c>
      <c r="S59" s="4" t="s">
        <v>49</v>
      </c>
      <c r="T59" s="5" t="e">
        <f>ROUNDDOWN((SUMIFS(T10:T39,U10:U39,"非常勤",$AB10:$AB39,"〇"))/T$9,1)</f>
        <v>#DIV/0!</v>
      </c>
      <c r="U59" s="4" t="s">
        <v>49</v>
      </c>
      <c r="V59" s="5" t="e">
        <f>ROUNDDOWN((SUMIFS(V10:V39,W10:W39,"非常勤",$AB10:$AB39,"〇"))/V$9,1)</f>
        <v>#DIV/0!</v>
      </c>
      <c r="W59" s="4" t="s">
        <v>49</v>
      </c>
      <c r="X59" s="5" t="e">
        <f>ROUNDDOWN((SUMIFS(X10:X39,Y10:Y39,"非常勤",$AB10:$AB39,"〇"))/X$9,1)</f>
        <v>#DIV/0!</v>
      </c>
      <c r="Y59" s="4" t="s">
        <v>49</v>
      </c>
      <c r="Z59" t="s">
        <v>68</v>
      </c>
    </row>
    <row r="60" spans="1:27" ht="19.5" thickBot="1" x14ac:dyDescent="0.45">
      <c r="A60" s="68" t="s">
        <v>48</v>
      </c>
      <c r="B60" s="69"/>
      <c r="C60" s="70"/>
      <c r="D60" s="7" t="e">
        <f>SUM(D58:D59)</f>
        <v>#DIV/0!</v>
      </c>
      <c r="E60" s="10" t="s">
        <v>49</v>
      </c>
      <c r="F60" s="7" t="e">
        <f>SUM(F58:F59)</f>
        <v>#DIV/0!</v>
      </c>
      <c r="G60" s="10" t="s">
        <v>49</v>
      </c>
      <c r="H60" s="7" t="e">
        <f>SUM(H58:H59)</f>
        <v>#DIV/0!</v>
      </c>
      <c r="I60" s="10" t="s">
        <v>49</v>
      </c>
      <c r="J60" s="7" t="e">
        <f>SUM(J58:J59)</f>
        <v>#DIV/0!</v>
      </c>
      <c r="K60" s="10" t="s">
        <v>49</v>
      </c>
      <c r="L60" s="7" t="e">
        <f>SUM(L58:L59)</f>
        <v>#DIV/0!</v>
      </c>
      <c r="M60" s="10" t="s">
        <v>49</v>
      </c>
      <c r="N60" s="7" t="e">
        <f>SUM(N58:N59)</f>
        <v>#DIV/0!</v>
      </c>
      <c r="O60" s="10" t="s">
        <v>49</v>
      </c>
      <c r="P60" s="7" t="e">
        <f>SUM(P58:P59)</f>
        <v>#DIV/0!</v>
      </c>
      <c r="Q60" s="10" t="s">
        <v>49</v>
      </c>
      <c r="R60" s="7" t="e">
        <f>SUM(R58:R59)</f>
        <v>#DIV/0!</v>
      </c>
      <c r="S60" s="10" t="s">
        <v>49</v>
      </c>
      <c r="T60" s="7" t="e">
        <f>SUM(T58:T59)</f>
        <v>#DIV/0!</v>
      </c>
      <c r="U60" s="10" t="s">
        <v>49</v>
      </c>
      <c r="V60" s="7" t="e">
        <f>SUM(V58:V59)</f>
        <v>#DIV/0!</v>
      </c>
      <c r="W60" s="10" t="s">
        <v>49</v>
      </c>
      <c r="X60" s="7" t="e">
        <f>SUM(X58:X59)</f>
        <v>#DIV/0!</v>
      </c>
      <c r="Y60" s="8" t="s">
        <v>49</v>
      </c>
      <c r="Z60" s="71" t="e">
        <f>ROUNDDOWN(SUM(D60,F60,H60,J60,L60,N60,P60,R60,T60,V60,X60)/COUNTIF(D60:X60,"&gt;0"),1)</f>
        <v>#DIV/0!</v>
      </c>
      <c r="AA60" s="72"/>
    </row>
    <row r="61" spans="1:27" ht="10.5" customHeight="1" x14ac:dyDescent="0.4"/>
    <row r="62" spans="1:27" x14ac:dyDescent="0.4">
      <c r="A62" t="s">
        <v>88</v>
      </c>
    </row>
    <row r="63" spans="1:27" x14ac:dyDescent="0.4">
      <c r="A63" s="73" t="s">
        <v>46</v>
      </c>
      <c r="B63" s="74"/>
      <c r="C63" s="75"/>
      <c r="D63" s="14">
        <f>COUNTIFS(E10:E39,"常勤",$AC10:$AC39,"〇")</f>
        <v>0</v>
      </c>
      <c r="E63" s="11" t="s">
        <v>49</v>
      </c>
      <c r="F63" s="14">
        <f>COUNTIFS(G10:G39,"常勤",$AC10:$AC39,"〇")</f>
        <v>0</v>
      </c>
      <c r="G63" s="11" t="s">
        <v>49</v>
      </c>
      <c r="H63" s="14">
        <f>COUNTIFS(I10:I39,"常勤",$AC10:$AC39,"〇")</f>
        <v>0</v>
      </c>
      <c r="I63" s="11" t="s">
        <v>49</v>
      </c>
      <c r="J63" s="14">
        <f>COUNTIFS(K10:K39,"常勤",$AC10:$AC39,"〇")</f>
        <v>0</v>
      </c>
      <c r="K63" s="11" t="s">
        <v>49</v>
      </c>
      <c r="L63" s="14">
        <f>COUNTIFS(M10:M39,"常勤",$AC10:$AC39,"〇")</f>
        <v>0</v>
      </c>
      <c r="M63" s="11" t="s">
        <v>49</v>
      </c>
      <c r="N63" s="14">
        <f>COUNTIFS(O10:O39,"常勤",$AC10:$AC39,"〇")</f>
        <v>0</v>
      </c>
      <c r="O63" s="11" t="s">
        <v>49</v>
      </c>
      <c r="P63" s="14">
        <f>COUNTIFS(Q10:Q39,"常勤",$AC10:$AC39,"〇")</f>
        <v>0</v>
      </c>
      <c r="Q63" s="11" t="s">
        <v>49</v>
      </c>
      <c r="R63" s="14">
        <f>COUNTIFS(S10:S39,"常勤",$AC10:$AC39,"〇")</f>
        <v>0</v>
      </c>
      <c r="S63" s="11" t="s">
        <v>49</v>
      </c>
      <c r="T63" s="14">
        <f>COUNTIFS(U10:U39,"常勤",$AC10:$AC39,"〇")</f>
        <v>0</v>
      </c>
      <c r="U63" s="11" t="s">
        <v>49</v>
      </c>
      <c r="V63" s="14">
        <f>COUNTIFS(W10:W39,"常勤",$AC10:$AC39,"〇")</f>
        <v>0</v>
      </c>
      <c r="W63" s="11" t="s">
        <v>49</v>
      </c>
      <c r="X63" s="14">
        <f>COUNTIFS(Y10:Y39,"常勤",$AC10:$AC39,"〇")</f>
        <v>0</v>
      </c>
      <c r="Y63" s="11" t="s">
        <v>49</v>
      </c>
      <c r="Z63" s="15"/>
    </row>
    <row r="64" spans="1:27" ht="19.5" thickBot="1" x14ac:dyDescent="0.45">
      <c r="A64" s="76" t="s">
        <v>47</v>
      </c>
      <c r="B64" s="77"/>
      <c r="C64" s="78"/>
      <c r="D64" s="5" t="e">
        <f>ROUNDDOWN((SUMIFS(D10:D39,E10:E39,"非常勤",$AC10:$AC39,"〇"))/D$9,1)</f>
        <v>#DIV/0!</v>
      </c>
      <c r="E64" s="4" t="s">
        <v>49</v>
      </c>
      <c r="F64" s="5" t="e">
        <f>ROUNDDOWN((SUMIFS(F10:F39,G10:G39,"非常勤",$AC10:$AC39,"〇"))/F$9,1)</f>
        <v>#DIV/0!</v>
      </c>
      <c r="G64" s="4" t="s">
        <v>49</v>
      </c>
      <c r="H64" s="5" t="e">
        <f>ROUNDDOWN((SUMIFS(H10:H39,I10:I39,"非常勤",$AC10:$AC39,"〇"))/H$9,1)</f>
        <v>#DIV/0!</v>
      </c>
      <c r="I64" s="4" t="s">
        <v>49</v>
      </c>
      <c r="J64" s="5" t="e">
        <f>ROUNDDOWN((SUMIFS(J10:J39,K10:K39,"非常勤",$AC10:$AC39,"〇"))/J$9,1)</f>
        <v>#DIV/0!</v>
      </c>
      <c r="K64" s="4" t="s">
        <v>49</v>
      </c>
      <c r="L64" s="5" t="e">
        <f>ROUNDDOWN((SUMIFS(L10:L39,M10:M39,"非常勤",$AC10:$AC39,"〇"))/L$9,1)</f>
        <v>#DIV/0!</v>
      </c>
      <c r="M64" s="4" t="s">
        <v>49</v>
      </c>
      <c r="N64" s="5" t="e">
        <f>ROUNDDOWN((SUMIFS(N10:N39,O10:O39,"非常勤",$AC10:$AC39,"〇"))/N$9,1)</f>
        <v>#DIV/0!</v>
      </c>
      <c r="O64" s="4" t="s">
        <v>49</v>
      </c>
      <c r="P64" s="5" t="e">
        <f>ROUNDDOWN((SUMIFS(P10:P39,Q10:Q39,"非常勤",$AC10:$AC39,"〇"))/P$9,1)</f>
        <v>#DIV/0!</v>
      </c>
      <c r="Q64" s="4" t="s">
        <v>49</v>
      </c>
      <c r="R64" s="5" t="e">
        <f>ROUNDDOWN((SUMIFS(R10:R39,S10:S39,"非常勤",$AC10:$AC39,"〇"))/R$9,1)</f>
        <v>#DIV/0!</v>
      </c>
      <c r="S64" s="4" t="s">
        <v>49</v>
      </c>
      <c r="T64" s="5" t="e">
        <f>ROUNDDOWN((SUMIFS(T10:T39,U10:U39,"非常勤",$AC10:$AC39,"〇"))/T$9,1)</f>
        <v>#DIV/0!</v>
      </c>
      <c r="U64" s="4" t="s">
        <v>49</v>
      </c>
      <c r="V64" s="5" t="e">
        <f>ROUNDDOWN((SUMIFS(V10:V39,W10:W39,"非常勤",$AC10:$AC39,"〇"))/V$9,1)</f>
        <v>#DIV/0!</v>
      </c>
      <c r="W64" s="4" t="s">
        <v>49</v>
      </c>
      <c r="X64" s="5" t="e">
        <f>ROUNDDOWN((SUMIFS(X10:X39,Y10:Y39,"非常勤",$AC10:$AC39,"〇"))/X$9,1)</f>
        <v>#DIV/0!</v>
      </c>
      <c r="Y64" s="4" t="s">
        <v>49</v>
      </c>
      <c r="Z64" t="s">
        <v>69</v>
      </c>
    </row>
    <row r="65" spans="1:27" ht="19.5" thickBot="1" x14ac:dyDescent="0.45">
      <c r="A65" s="68" t="s">
        <v>48</v>
      </c>
      <c r="B65" s="69"/>
      <c r="C65" s="70"/>
      <c r="D65" s="7" t="e">
        <f>SUM(D63:D64)</f>
        <v>#DIV/0!</v>
      </c>
      <c r="E65" s="10" t="s">
        <v>49</v>
      </c>
      <c r="F65" s="7" t="e">
        <f>SUM(F63:F64)</f>
        <v>#DIV/0!</v>
      </c>
      <c r="G65" s="10" t="s">
        <v>49</v>
      </c>
      <c r="H65" s="7" t="e">
        <f>SUM(H63:H64)</f>
        <v>#DIV/0!</v>
      </c>
      <c r="I65" s="10" t="s">
        <v>49</v>
      </c>
      <c r="J65" s="7" t="e">
        <f>SUM(J63:J64)</f>
        <v>#DIV/0!</v>
      </c>
      <c r="K65" s="10" t="s">
        <v>49</v>
      </c>
      <c r="L65" s="7" t="e">
        <f>SUM(L63:L64)</f>
        <v>#DIV/0!</v>
      </c>
      <c r="M65" s="10" t="s">
        <v>49</v>
      </c>
      <c r="N65" s="7" t="e">
        <f>SUM(N63:N64)</f>
        <v>#DIV/0!</v>
      </c>
      <c r="O65" s="10" t="s">
        <v>49</v>
      </c>
      <c r="P65" s="7" t="e">
        <f>SUM(P63:P64)</f>
        <v>#DIV/0!</v>
      </c>
      <c r="Q65" s="10" t="s">
        <v>49</v>
      </c>
      <c r="R65" s="7" t="e">
        <f>SUM(R63:R64)</f>
        <v>#DIV/0!</v>
      </c>
      <c r="S65" s="10" t="s">
        <v>49</v>
      </c>
      <c r="T65" s="7" t="e">
        <f>SUM(T63:T64)</f>
        <v>#DIV/0!</v>
      </c>
      <c r="U65" s="10" t="s">
        <v>49</v>
      </c>
      <c r="V65" s="7" t="e">
        <f>SUM(V63:V64)</f>
        <v>#DIV/0!</v>
      </c>
      <c r="W65" s="10" t="s">
        <v>49</v>
      </c>
      <c r="X65" s="7" t="e">
        <f>SUM(X63:X64)</f>
        <v>#DIV/0!</v>
      </c>
      <c r="Y65" s="8" t="s">
        <v>49</v>
      </c>
      <c r="Z65" s="71" t="e">
        <f>ROUNDDOWN(SUM(D65,F65,H65,J65,L65,N65,P65,R65,T65,V65,X65)/COUNTIF(D65:X65,"&gt;0"),1)</f>
        <v>#DIV/0!</v>
      </c>
      <c r="AA65" s="72"/>
    </row>
    <row r="66" spans="1:27" ht="10.5" customHeight="1" x14ac:dyDescent="0.4"/>
    <row r="67" spans="1:27" x14ac:dyDescent="0.4">
      <c r="A67" t="s">
        <v>89</v>
      </c>
    </row>
    <row r="68" spans="1:27" x14ac:dyDescent="0.4">
      <c r="A68" s="73" t="s">
        <v>46</v>
      </c>
      <c r="B68" s="74"/>
      <c r="C68" s="75"/>
      <c r="D68" s="14">
        <f>COUNTIFS(E10:E39,"常勤",$AD10:$AD39,"〇")</f>
        <v>0</v>
      </c>
      <c r="E68" s="11" t="s">
        <v>16</v>
      </c>
      <c r="F68" s="14">
        <f>COUNTIFS(G10:G39,"常勤",$AD10:$AD39,"〇")</f>
        <v>0</v>
      </c>
      <c r="G68" s="11" t="s">
        <v>16</v>
      </c>
      <c r="H68" s="14">
        <f>COUNTIFS(I10:I39,"常勤",$AD10:$AD39,"〇")</f>
        <v>0</v>
      </c>
      <c r="I68" s="11" t="s">
        <v>16</v>
      </c>
      <c r="J68" s="14">
        <f>COUNTIFS(K10:K39,"常勤",$AD10:$AD39,"〇")</f>
        <v>0</v>
      </c>
      <c r="K68" s="11" t="s">
        <v>16</v>
      </c>
      <c r="L68" s="14">
        <f>COUNTIFS(M10:M39,"常勤",$AD10:$AD39,"〇")</f>
        <v>0</v>
      </c>
      <c r="M68" s="11" t="s">
        <v>16</v>
      </c>
      <c r="N68" s="14">
        <f>COUNTIFS(O10:O39,"常勤",$AD10:$AD39,"〇")</f>
        <v>0</v>
      </c>
      <c r="O68" s="11" t="s">
        <v>16</v>
      </c>
      <c r="P68" s="14">
        <f>COUNTIFS(Q10:Q39,"常勤",$AD10:$AD39,"〇")</f>
        <v>0</v>
      </c>
      <c r="Q68" s="11" t="s">
        <v>16</v>
      </c>
      <c r="R68" s="14">
        <f>COUNTIFS(S10:S39,"常勤",$AD10:$AD39,"〇")</f>
        <v>0</v>
      </c>
      <c r="S68" s="11" t="s">
        <v>16</v>
      </c>
      <c r="T68" s="14">
        <f>COUNTIFS(U10:U39,"常勤",$AD10:$AD39,"〇")</f>
        <v>0</v>
      </c>
      <c r="U68" s="11" t="s">
        <v>16</v>
      </c>
      <c r="V68" s="14">
        <f>COUNTIFS(W10:W39,"常勤",$AD10:$AD39,"〇")</f>
        <v>0</v>
      </c>
      <c r="W68" s="11" t="s">
        <v>16</v>
      </c>
      <c r="X68" s="14">
        <f>COUNTIFS(Y10:Y39,"常勤",$AD10:$AD39,"〇")</f>
        <v>0</v>
      </c>
      <c r="Y68" s="11" t="s">
        <v>16</v>
      </c>
      <c r="Z68" s="15"/>
    </row>
    <row r="69" spans="1:27" ht="19.5" thickBot="1" x14ac:dyDescent="0.45">
      <c r="A69" s="76" t="s">
        <v>47</v>
      </c>
      <c r="B69" s="77"/>
      <c r="C69" s="78"/>
      <c r="D69" s="5" t="e">
        <f>ROUNDDOWN((SUMIFS(D10:D39,E10:E39,"非常勤",$AD10:$AD39,"〇"))/D$9,1)</f>
        <v>#DIV/0!</v>
      </c>
      <c r="E69" s="4" t="s">
        <v>16</v>
      </c>
      <c r="F69" s="5" t="e">
        <f>ROUNDDOWN((SUMIFS(F10:F39,G10:G39,"非常勤",$AD10:$AD39,"〇"))/F$9,1)</f>
        <v>#DIV/0!</v>
      </c>
      <c r="G69" s="4" t="s">
        <v>16</v>
      </c>
      <c r="H69" s="5" t="e">
        <f>ROUNDDOWN((SUMIFS(H10:H39,I10:I39,"非常勤",$AD10:$AD39,"〇"))/H$9,1)</f>
        <v>#DIV/0!</v>
      </c>
      <c r="I69" s="4" t="s">
        <v>16</v>
      </c>
      <c r="J69" s="5" t="e">
        <f>ROUNDDOWN((SUMIFS(J10:J39,K10:K39,"非常勤",$AD10:$AD39,"〇"))/J$9,1)</f>
        <v>#DIV/0!</v>
      </c>
      <c r="K69" s="4" t="s">
        <v>16</v>
      </c>
      <c r="L69" s="5" t="e">
        <f>ROUNDDOWN((SUMIFS(L10:L39,M10:M39,"非常勤",$AD10:$AD39,"〇"))/L$9,1)</f>
        <v>#DIV/0!</v>
      </c>
      <c r="M69" s="4" t="s">
        <v>16</v>
      </c>
      <c r="N69" s="5" t="e">
        <f>ROUNDDOWN((SUMIFS(N10:N39,O10:O39,"非常勤",$AD10:$AD39,"〇"))/N$9,1)</f>
        <v>#DIV/0!</v>
      </c>
      <c r="O69" s="4" t="s">
        <v>16</v>
      </c>
      <c r="P69" s="5" t="e">
        <f>ROUNDDOWN((SUMIFS(P10:P39,Q10:Q39,"非常勤",$AD10:$AD39,"〇"))/P$9,1)</f>
        <v>#DIV/0!</v>
      </c>
      <c r="Q69" s="4" t="s">
        <v>16</v>
      </c>
      <c r="R69" s="5" t="e">
        <f>ROUNDDOWN((SUMIFS(R10:R39,S10:S39,"非常勤",$AD10:$AD39,"〇"))/R$9,1)</f>
        <v>#DIV/0!</v>
      </c>
      <c r="S69" s="4" t="s">
        <v>16</v>
      </c>
      <c r="T69" s="5" t="e">
        <f>ROUNDDOWN((SUMIFS(T10:T39,U10:U39,"非常勤",$AD10:$AD39,"〇"))/T$9,1)</f>
        <v>#DIV/0!</v>
      </c>
      <c r="U69" s="4" t="s">
        <v>16</v>
      </c>
      <c r="V69" s="5" t="e">
        <f>ROUNDDOWN((SUMIFS(V10:V39,W10:W39,"非常勤",$AD10:$AD39,"〇"))/V$9,1)</f>
        <v>#DIV/0!</v>
      </c>
      <c r="W69" s="4" t="s">
        <v>16</v>
      </c>
      <c r="X69" s="5" t="e">
        <f>ROUNDDOWN((SUMIFS(X10:X39,Y10:Y39,"非常勤",$AD10:$AD39,"〇"))/X$9,1)</f>
        <v>#DIV/0!</v>
      </c>
      <c r="Y69" s="4" t="s">
        <v>16</v>
      </c>
      <c r="Z69" t="s">
        <v>70</v>
      </c>
    </row>
    <row r="70" spans="1:27" ht="19.5" thickBot="1" x14ac:dyDescent="0.45">
      <c r="A70" s="68" t="s">
        <v>48</v>
      </c>
      <c r="B70" s="69"/>
      <c r="C70" s="70"/>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7" t="e">
        <f>SUM(P68:P69)</f>
        <v>#DIV/0!</v>
      </c>
      <c r="Q70" s="10" t="s">
        <v>16</v>
      </c>
      <c r="R70" s="7" t="e">
        <f>SUM(R68:R69)</f>
        <v>#DIV/0!</v>
      </c>
      <c r="S70" s="10" t="s">
        <v>16</v>
      </c>
      <c r="T70" s="7" t="e">
        <f>SUM(T68:T69)</f>
        <v>#DIV/0!</v>
      </c>
      <c r="U70" s="10" t="s">
        <v>16</v>
      </c>
      <c r="V70" s="7" t="e">
        <f>SUM(V68:V69)</f>
        <v>#DIV/0!</v>
      </c>
      <c r="W70" s="10" t="s">
        <v>16</v>
      </c>
      <c r="X70" s="7" t="e">
        <f>SUM(X68:X69)</f>
        <v>#DIV/0!</v>
      </c>
      <c r="Y70" s="8" t="s">
        <v>16</v>
      </c>
      <c r="Z70" s="71" t="e">
        <f>ROUNDDOWN(SUM(D70,F70,H70,J70,L70,N70,P70,R70,T70,V70,X70)/COUNTIF(D70:X70,"&gt;0"),1)</f>
        <v>#DIV/0!</v>
      </c>
      <c r="AA70" s="72"/>
    </row>
    <row r="71" spans="1:27" ht="10.5" customHeight="1" x14ac:dyDescent="0.4"/>
    <row r="72" spans="1:27" x14ac:dyDescent="0.4">
      <c r="A72" t="s">
        <v>106</v>
      </c>
    </row>
    <row r="73" spans="1:27" x14ac:dyDescent="0.4">
      <c r="A73" s="73" t="s">
        <v>46</v>
      </c>
      <c r="B73" s="74"/>
      <c r="C73" s="75"/>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c r="Z73" s="15"/>
    </row>
    <row r="74" spans="1:27" ht="19.5" thickBot="1" x14ac:dyDescent="0.45">
      <c r="A74" s="76" t="s">
        <v>47</v>
      </c>
      <c r="B74" s="77"/>
      <c r="C74" s="78"/>
      <c r="D74" s="5" t="e">
        <f>ROUNDDOWN((SUMIFS(D10:D39,E10:E39,"非常勤",$AE10:$AE39,"〇"))/D$9,1)</f>
        <v>#DIV/0!</v>
      </c>
      <c r="E74" s="4" t="s">
        <v>16</v>
      </c>
      <c r="F74" s="5" t="e">
        <f>ROUNDDOWN((SUMIFS(F10:F39,G10:G39,"非常勤",$AE10:$AE39,"〇"))/F$9,1)</f>
        <v>#DIV/0!</v>
      </c>
      <c r="G74" s="4" t="s">
        <v>16</v>
      </c>
      <c r="H74" s="5" t="e">
        <f>ROUNDDOWN((SUMIFS(H10:H39,I10:I39,"非常勤",$AE10:$AE39,"〇"))/H$9,1)</f>
        <v>#DIV/0!</v>
      </c>
      <c r="I74" s="4" t="s">
        <v>16</v>
      </c>
      <c r="J74" s="5" t="e">
        <f>ROUNDDOWN((SUMIFS(J10:J39,K10:K39,"非常勤",$AE10:$AE39,"〇"))/J$9,1)</f>
        <v>#DIV/0!</v>
      </c>
      <c r="K74" s="4" t="s">
        <v>16</v>
      </c>
      <c r="L74" s="5" t="e">
        <f>ROUNDDOWN((SUMIFS(L10:L39,M10:M39,"非常勤",$AE10:$AE39,"〇"))/L$9,1)</f>
        <v>#DIV/0!</v>
      </c>
      <c r="M74" s="4" t="s">
        <v>16</v>
      </c>
      <c r="N74" s="5" t="e">
        <f>ROUNDDOWN((SUMIFS(N10:N39,O10:O39,"非常勤",$AE10:$AE39,"〇"))/N$9,1)</f>
        <v>#DIV/0!</v>
      </c>
      <c r="O74" s="4" t="s">
        <v>16</v>
      </c>
      <c r="P74" s="5" t="e">
        <f>ROUNDDOWN((SUMIFS(P10:P39,Q10:Q39,"非常勤",$AE10:$AE39,"〇"))/P$9,1)</f>
        <v>#DIV/0!</v>
      </c>
      <c r="Q74" s="4" t="s">
        <v>16</v>
      </c>
      <c r="R74" s="5" t="e">
        <f>ROUNDDOWN((SUMIFS(R10:R39,S10:S39,"非常勤",$AE10:$AE39,"〇"))/R$9,1)</f>
        <v>#DIV/0!</v>
      </c>
      <c r="S74" s="4" t="s">
        <v>16</v>
      </c>
      <c r="T74" s="5" t="e">
        <f>ROUNDDOWN((SUMIFS(T10:T39,U10:U39,"非常勤",$AE10:$AE39,"〇"))/T$9,1)</f>
        <v>#DIV/0!</v>
      </c>
      <c r="U74" s="4" t="s">
        <v>16</v>
      </c>
      <c r="V74" s="5" t="e">
        <f>ROUNDDOWN((SUMIFS(V10:V39,W10:W39,"非常勤",$AE10:$AE39,"〇"))/V$9,1)</f>
        <v>#DIV/0!</v>
      </c>
      <c r="W74" s="4" t="s">
        <v>16</v>
      </c>
      <c r="X74" s="5" t="e">
        <f>ROUNDDOWN((SUMIFS(X10:X39,Y10:Y39,"非常勤",$AE10:$AE39,"〇"))/X$9,1)</f>
        <v>#DIV/0!</v>
      </c>
      <c r="Y74" s="4" t="s">
        <v>16</v>
      </c>
      <c r="Z74" t="s">
        <v>111</v>
      </c>
    </row>
    <row r="75" spans="1:27" ht="19.5" thickBot="1" x14ac:dyDescent="0.45">
      <c r="A75" s="68" t="s">
        <v>48</v>
      </c>
      <c r="B75" s="69"/>
      <c r="C75" s="70"/>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7" t="e">
        <f>SUM(P73:P74)</f>
        <v>#DIV/0!</v>
      </c>
      <c r="Q75" s="10" t="s">
        <v>16</v>
      </c>
      <c r="R75" s="7" t="e">
        <f>SUM(R73:R74)</f>
        <v>#DIV/0!</v>
      </c>
      <c r="S75" s="10" t="s">
        <v>16</v>
      </c>
      <c r="T75" s="7" t="e">
        <f>SUM(T73:T74)</f>
        <v>#DIV/0!</v>
      </c>
      <c r="U75" s="10" t="s">
        <v>16</v>
      </c>
      <c r="V75" s="7" t="e">
        <f>SUM(V73:V74)</f>
        <v>#DIV/0!</v>
      </c>
      <c r="W75" s="10" t="s">
        <v>16</v>
      </c>
      <c r="X75" s="7" t="e">
        <f>SUM(X73:X74)</f>
        <v>#DIV/0!</v>
      </c>
      <c r="Y75" s="8" t="s">
        <v>16</v>
      </c>
      <c r="Z75" s="71" t="e">
        <f>ROUNDDOWN(SUM(D75,F75,H75,J75,L75,N75,P75,R75,T75,V75,X75)/COUNTIF(D75:X75,"&gt;0"),1)</f>
        <v>#DIV/0!</v>
      </c>
      <c r="AA75" s="72"/>
    </row>
    <row r="76" spans="1:27" x14ac:dyDescent="0.4">
      <c r="A76" s="16"/>
      <c r="B76" s="16"/>
      <c r="C76" s="16"/>
      <c r="D76" s="27"/>
      <c r="E76" s="27"/>
      <c r="F76" s="27"/>
      <c r="G76" s="27"/>
      <c r="H76" s="27"/>
      <c r="I76" s="27"/>
      <c r="J76" s="27"/>
      <c r="K76" s="27"/>
      <c r="L76" s="27"/>
      <c r="M76" s="27"/>
      <c r="N76" s="27"/>
      <c r="O76" s="27"/>
      <c r="P76" s="27"/>
      <c r="Q76" s="27"/>
      <c r="R76" s="27"/>
      <c r="S76" s="27"/>
      <c r="T76" s="27"/>
      <c r="U76" s="27"/>
      <c r="V76" s="27"/>
      <c r="W76" s="27"/>
      <c r="X76" s="27"/>
      <c r="Y76" s="27"/>
      <c r="Z76" s="27"/>
    </row>
    <row r="77" spans="1:27" x14ac:dyDescent="0.4">
      <c r="A77" t="s">
        <v>76</v>
      </c>
    </row>
    <row r="78" spans="1:27" ht="19.5" thickBot="1" x14ac:dyDescent="0.45">
      <c r="A78" t="s">
        <v>53</v>
      </c>
      <c r="G78" s="55"/>
      <c r="H78" s="55"/>
      <c r="I78" s="55"/>
      <c r="S78" s="55"/>
      <c r="T78" s="55"/>
      <c r="U78" s="55"/>
    </row>
    <row r="79" spans="1:27" ht="19.5" thickBot="1" x14ac:dyDescent="0.45">
      <c r="A79" t="s">
        <v>90</v>
      </c>
      <c r="D79" s="66" t="str">
        <f>IF(H79="","",(Z55/Z50))</f>
        <v/>
      </c>
      <c r="E79" s="67"/>
      <c r="F79" s="16" t="s">
        <v>18</v>
      </c>
      <c r="G79" s="29">
        <v>0.6</v>
      </c>
      <c r="H79" s="54"/>
      <c r="K79" t="s">
        <v>54</v>
      </c>
      <c r="P79" s="64" t="str">
        <f>IF(T79="","",(Z60/Z50))</f>
        <v/>
      </c>
      <c r="Q79" s="65"/>
      <c r="R79" s="16" t="s">
        <v>18</v>
      </c>
      <c r="S79" s="29">
        <v>0.25</v>
      </c>
      <c r="T79" s="54"/>
    </row>
    <row r="80" spans="1:27" x14ac:dyDescent="0.4">
      <c r="F80" s="30"/>
    </row>
    <row r="81" spans="1:20" ht="19.5" thickBot="1" x14ac:dyDescent="0.45">
      <c r="A81" t="s">
        <v>55</v>
      </c>
    </row>
    <row r="82" spans="1:20" ht="19.5" thickBot="1" x14ac:dyDescent="0.45">
      <c r="A82" t="s">
        <v>57</v>
      </c>
      <c r="D82" s="64" t="str">
        <f>IF(H82="","",(Z55/Z50))</f>
        <v/>
      </c>
      <c r="E82" s="65"/>
      <c r="F82" s="16" t="s">
        <v>18</v>
      </c>
      <c r="G82" s="29">
        <v>0.4</v>
      </c>
      <c r="H82" s="54"/>
      <c r="K82" t="s">
        <v>91</v>
      </c>
      <c r="P82" s="64" t="str">
        <f>IF(T82="","",(Z65/Z50))</f>
        <v/>
      </c>
      <c r="Q82" s="65"/>
      <c r="R82" s="16" t="s">
        <v>18</v>
      </c>
      <c r="S82" s="29">
        <v>0.6</v>
      </c>
      <c r="T82" s="54"/>
    </row>
    <row r="84" spans="1:20" ht="19.5" thickBot="1" x14ac:dyDescent="0.45">
      <c r="A84" t="s">
        <v>56</v>
      </c>
    </row>
    <row r="85" spans="1:20" ht="19.5" thickBot="1" x14ac:dyDescent="0.45">
      <c r="A85" t="s">
        <v>92</v>
      </c>
      <c r="D85" s="64" t="str">
        <f>IF(H85="","",(Z55/Z50))</f>
        <v/>
      </c>
      <c r="E85" s="65"/>
      <c r="F85" s="16" t="s">
        <v>18</v>
      </c>
      <c r="G85" s="29">
        <v>0.3</v>
      </c>
      <c r="H85" s="54"/>
      <c r="K85" t="s">
        <v>93</v>
      </c>
      <c r="P85" s="64" t="str">
        <f>IF(T85="","",(Z65/Z50))</f>
        <v/>
      </c>
      <c r="Q85" s="65"/>
      <c r="R85" s="16" t="s">
        <v>18</v>
      </c>
      <c r="S85" s="29">
        <v>0.5</v>
      </c>
      <c r="T85" s="54"/>
    </row>
    <row r="86" spans="1:20" ht="19.5" thickBot="1" x14ac:dyDescent="0.45"/>
    <row r="87" spans="1:20" ht="19.5" thickBot="1" x14ac:dyDescent="0.45">
      <c r="A87" t="s">
        <v>107</v>
      </c>
      <c r="D87" s="64" t="str">
        <f>IF(H87="","",(Z75/Z70))</f>
        <v/>
      </c>
      <c r="E87" s="65"/>
      <c r="F87" s="16" t="s">
        <v>18</v>
      </c>
      <c r="G87" s="29">
        <v>0.3</v>
      </c>
      <c r="H87" s="54"/>
    </row>
  </sheetData>
  <mergeCells count="48">
    <mergeCell ref="A42:H42"/>
    <mergeCell ref="AE8:AE9"/>
    <mergeCell ref="A1:AD1"/>
    <mergeCell ref="A2:AD2"/>
    <mergeCell ref="AD8:AD9"/>
    <mergeCell ref="A7:C7"/>
    <mergeCell ref="AC8:AC9"/>
    <mergeCell ref="Z8:Z9"/>
    <mergeCell ref="A40:AD40"/>
    <mergeCell ref="A41:AD41"/>
    <mergeCell ref="A8:A9"/>
    <mergeCell ref="B8:B9"/>
    <mergeCell ref="C8:C9"/>
    <mergeCell ref="AB8:AB9"/>
    <mergeCell ref="AA8:AA9"/>
    <mergeCell ref="A43:AD43"/>
    <mergeCell ref="A53:C53"/>
    <mergeCell ref="A54:C54"/>
    <mergeCell ref="Z50:AA50"/>
    <mergeCell ref="A65:C65"/>
    <mergeCell ref="A60:C60"/>
    <mergeCell ref="A63:C63"/>
    <mergeCell ref="A64:C64"/>
    <mergeCell ref="A59:C59"/>
    <mergeCell ref="A49:C49"/>
    <mergeCell ref="A48:C48"/>
    <mergeCell ref="A50:C50"/>
    <mergeCell ref="A55:C55"/>
    <mergeCell ref="A58:C58"/>
    <mergeCell ref="A44:AD44"/>
    <mergeCell ref="Z70:AA70"/>
    <mergeCell ref="Z65:AA65"/>
    <mergeCell ref="Z60:AA60"/>
    <mergeCell ref="Z55:AA55"/>
    <mergeCell ref="A74:C74"/>
    <mergeCell ref="A68:C68"/>
    <mergeCell ref="A69:C69"/>
    <mergeCell ref="A70:C70"/>
    <mergeCell ref="A75:C75"/>
    <mergeCell ref="A73:C73"/>
    <mergeCell ref="Z75:AA75"/>
    <mergeCell ref="P82:Q82"/>
    <mergeCell ref="D87:E87"/>
    <mergeCell ref="D85:E85"/>
    <mergeCell ref="P85:Q85"/>
    <mergeCell ref="D79:E79"/>
    <mergeCell ref="P79:Q79"/>
    <mergeCell ref="D82:E82"/>
  </mergeCells>
  <phoneticPr fontId="1"/>
  <dataValidations count="1">
    <dataValidation type="list" allowBlank="1" showInputMessage="1" showErrorMessage="1" sqref="H79 H82 H85 T79 T85 T82 H87 Z10:AE39">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zoomScale="70" zoomScaleNormal="70" workbookViewId="0">
      <selection activeCell="A5" sqref="A5"/>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1" width="8.25" customWidth="1"/>
  </cols>
  <sheetData>
    <row r="1" spans="1:21" ht="24" x14ac:dyDescent="0.4">
      <c r="A1" s="87" t="s">
        <v>17</v>
      </c>
      <c r="B1" s="87"/>
      <c r="C1" s="87"/>
      <c r="D1" s="87"/>
      <c r="E1" s="87"/>
      <c r="F1" s="87"/>
      <c r="G1" s="87"/>
      <c r="H1" s="87"/>
      <c r="I1" s="87"/>
      <c r="J1" s="87"/>
      <c r="K1" s="87"/>
      <c r="L1" s="87"/>
      <c r="M1" s="87"/>
      <c r="N1" s="87"/>
      <c r="O1" s="87"/>
      <c r="P1" s="87"/>
      <c r="Q1" s="87"/>
      <c r="R1" s="87"/>
      <c r="S1" s="87"/>
      <c r="T1" s="87"/>
    </row>
    <row r="2" spans="1:21" x14ac:dyDescent="0.4">
      <c r="A2" s="88" t="s">
        <v>116</v>
      </c>
      <c r="B2" s="88"/>
      <c r="C2" s="88"/>
      <c r="D2" s="88"/>
      <c r="E2" s="88"/>
      <c r="F2" s="88"/>
      <c r="G2" s="88"/>
      <c r="H2" s="88"/>
      <c r="I2" s="88"/>
      <c r="J2" s="88"/>
      <c r="K2" s="88"/>
      <c r="L2" s="88"/>
      <c r="M2" s="88"/>
      <c r="N2" s="88"/>
      <c r="O2" s="88"/>
      <c r="P2" s="88"/>
      <c r="Q2" s="88"/>
      <c r="R2" s="88"/>
      <c r="S2" s="88"/>
      <c r="T2" s="88"/>
    </row>
    <row r="3" spans="1:21" ht="19.5" x14ac:dyDescent="0.4">
      <c r="A3" s="60" t="s">
        <v>104</v>
      </c>
      <c r="P3" s="43"/>
      <c r="Q3" t="s">
        <v>71</v>
      </c>
    </row>
    <row r="4" spans="1:21" ht="4.5" customHeight="1" x14ac:dyDescent="0.4"/>
    <row r="5" spans="1:21" x14ac:dyDescent="0.4">
      <c r="A5" t="s">
        <v>65</v>
      </c>
    </row>
    <row r="6" spans="1:21" ht="16.5" customHeight="1" x14ac:dyDescent="0.4">
      <c r="P6" s="42" t="s">
        <v>63</v>
      </c>
    </row>
    <row r="7" spans="1:21" x14ac:dyDescent="0.4">
      <c r="A7" s="89" t="s">
        <v>64</v>
      </c>
      <c r="B7" s="89"/>
      <c r="C7" s="90"/>
      <c r="D7" s="35" t="s">
        <v>72</v>
      </c>
      <c r="E7" s="36"/>
      <c r="F7" s="36"/>
      <c r="G7" s="36"/>
      <c r="H7" s="36"/>
      <c r="I7" s="36"/>
      <c r="J7" s="36"/>
      <c r="K7" s="36"/>
      <c r="L7" s="36"/>
      <c r="M7" s="36"/>
      <c r="N7" s="36"/>
      <c r="O7" s="36"/>
      <c r="P7" s="41" t="s">
        <v>58</v>
      </c>
      <c r="Q7" s="41" t="s">
        <v>59</v>
      </c>
      <c r="R7" s="28" t="s">
        <v>60</v>
      </c>
      <c r="S7" s="28" t="s">
        <v>61</v>
      </c>
      <c r="T7" s="28" t="s">
        <v>62</v>
      </c>
      <c r="U7" s="28" t="s">
        <v>83</v>
      </c>
    </row>
    <row r="8" spans="1:21" ht="20.25" customHeight="1" x14ac:dyDescent="0.4">
      <c r="A8" s="91" t="s">
        <v>0</v>
      </c>
      <c r="B8" s="93" t="s">
        <v>1</v>
      </c>
      <c r="C8" s="95" t="s">
        <v>2</v>
      </c>
      <c r="D8" s="38" t="s">
        <v>3</v>
      </c>
      <c r="E8" s="39" t="s">
        <v>42</v>
      </c>
      <c r="F8" s="40" t="s">
        <v>4</v>
      </c>
      <c r="G8" s="39" t="s">
        <v>43</v>
      </c>
      <c r="H8" s="38" t="s">
        <v>5</v>
      </c>
      <c r="I8" s="39" t="s">
        <v>42</v>
      </c>
      <c r="J8" s="40" t="s">
        <v>6</v>
      </c>
      <c r="K8" s="39" t="s">
        <v>43</v>
      </c>
      <c r="L8" s="38" t="s">
        <v>7</v>
      </c>
      <c r="M8" s="39" t="s">
        <v>43</v>
      </c>
      <c r="N8" s="40" t="s">
        <v>8</v>
      </c>
      <c r="O8" s="39" t="s">
        <v>42</v>
      </c>
      <c r="P8" s="97" t="s">
        <v>113</v>
      </c>
      <c r="Q8" s="98" t="s">
        <v>81</v>
      </c>
      <c r="R8" s="99" t="s">
        <v>82</v>
      </c>
      <c r="S8" s="100" t="s">
        <v>86</v>
      </c>
      <c r="T8" s="79" t="s">
        <v>84</v>
      </c>
      <c r="U8" s="81" t="s">
        <v>85</v>
      </c>
    </row>
    <row r="9" spans="1:21" ht="20.25" customHeight="1" x14ac:dyDescent="0.4">
      <c r="A9" s="92"/>
      <c r="B9" s="94"/>
      <c r="C9" s="96"/>
      <c r="D9" s="13"/>
      <c r="E9" s="10" t="s">
        <v>15</v>
      </c>
      <c r="F9" s="13"/>
      <c r="G9" s="10" t="s">
        <v>15</v>
      </c>
      <c r="H9" s="13"/>
      <c r="I9" s="10" t="s">
        <v>15</v>
      </c>
      <c r="J9" s="13"/>
      <c r="K9" s="10" t="s">
        <v>15</v>
      </c>
      <c r="L9" s="13"/>
      <c r="M9" s="10" t="s">
        <v>15</v>
      </c>
      <c r="N9" s="13"/>
      <c r="O9" s="10" t="s">
        <v>15</v>
      </c>
      <c r="P9" s="98"/>
      <c r="Q9" s="98"/>
      <c r="R9" s="99"/>
      <c r="S9" s="100"/>
      <c r="T9" s="80"/>
      <c r="U9" s="82"/>
    </row>
    <row r="10" spans="1:21"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34"/>
      <c r="K10" s="31" t="str">
        <f t="shared" ref="K10:K39" si="3">IF(J10&gt;=(J$9),"常勤","非常勤")</f>
        <v>常勤</v>
      </c>
      <c r="L10" s="32"/>
      <c r="M10" s="33" t="str">
        <f t="shared" ref="M10:M39" si="4">IF(L10&gt;=(L$9),"常勤","非常勤")</f>
        <v>常勤</v>
      </c>
      <c r="N10" s="34"/>
      <c r="O10" s="31" t="str">
        <f t="shared" ref="O10:O39" si="5">IF(N10&gt;=(N$9),"常勤","非常勤")</f>
        <v>常勤</v>
      </c>
      <c r="P10" s="51"/>
      <c r="Q10" s="51"/>
      <c r="R10" s="51"/>
      <c r="S10" s="51"/>
      <c r="T10" s="51"/>
      <c r="U10" s="51"/>
    </row>
    <row r="11" spans="1:2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c r="U11" s="52"/>
    </row>
    <row r="12" spans="1:2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c r="U12" s="52"/>
    </row>
    <row r="13" spans="1:2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row>
    <row r="14" spans="1:2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row>
    <row r="15" spans="1:2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row>
    <row r="16" spans="1:2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row>
    <row r="17" spans="1:2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row>
    <row r="18" spans="1:2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row>
    <row r="19" spans="1:2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row>
    <row r="20" spans="1:2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row>
    <row r="21" spans="1:2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row>
    <row r="22" spans="1:2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row>
    <row r="23" spans="1:21"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row>
    <row r="24" spans="1:21"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row>
    <row r="25" spans="1:21"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row>
    <row r="26" spans="1:21"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row>
    <row r="27" spans="1:21"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row>
    <row r="28" spans="1:21"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row>
    <row r="29" spans="1:21"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row>
    <row r="30" spans="1:21"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row>
    <row r="31" spans="1:21"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row>
    <row r="32" spans="1:21"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row>
    <row r="33" spans="1:21"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row>
    <row r="34" spans="1:21"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row>
    <row r="35" spans="1:21" ht="20.25" customHeight="1" x14ac:dyDescent="0.4">
      <c r="A35" s="48"/>
      <c r="B35" s="49"/>
      <c r="C35" s="18"/>
      <c r="D35" s="17"/>
      <c r="E35" s="4" t="str">
        <f t="shared" si="0"/>
        <v>常勤</v>
      </c>
      <c r="F35" s="18"/>
      <c r="G35" s="3" t="str">
        <f t="shared" si="1"/>
        <v>常勤</v>
      </c>
      <c r="H35" s="17"/>
      <c r="I35" s="4" t="str">
        <f t="shared" si="2"/>
        <v>常勤</v>
      </c>
      <c r="J35" s="18"/>
      <c r="K35" s="3" t="str">
        <f t="shared" si="3"/>
        <v>常勤</v>
      </c>
      <c r="L35" s="17"/>
      <c r="M35" s="4" t="str">
        <f t="shared" si="4"/>
        <v>常勤</v>
      </c>
      <c r="N35" s="18"/>
      <c r="O35" s="3" t="str">
        <f t="shared" si="5"/>
        <v>常勤</v>
      </c>
      <c r="P35" s="52"/>
      <c r="Q35" s="52"/>
      <c r="R35" s="52"/>
      <c r="S35" s="52"/>
      <c r="T35" s="52"/>
      <c r="U35" s="52"/>
    </row>
    <row r="36" spans="1:21" ht="20.25" customHeight="1" x14ac:dyDescent="0.4">
      <c r="A36" s="46"/>
      <c r="B36" s="47"/>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52"/>
      <c r="Q36" s="52"/>
      <c r="R36" s="52"/>
      <c r="S36" s="52"/>
      <c r="T36" s="52"/>
      <c r="U36" s="52"/>
    </row>
    <row r="37" spans="1:21" ht="20.25" customHeight="1" x14ac:dyDescent="0.4">
      <c r="A37" s="46"/>
      <c r="B37" s="47"/>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52"/>
      <c r="Q37" s="52"/>
      <c r="R37" s="52"/>
      <c r="S37" s="52"/>
      <c r="T37" s="52"/>
      <c r="U37" s="52"/>
    </row>
    <row r="38" spans="1:21" ht="20.25" customHeight="1" x14ac:dyDescent="0.4">
      <c r="A38" s="48"/>
      <c r="B38" s="49"/>
      <c r="C38" s="18"/>
      <c r="D38" s="17"/>
      <c r="E38" s="4" t="str">
        <f t="shared" si="0"/>
        <v>常勤</v>
      </c>
      <c r="F38" s="18"/>
      <c r="G38" s="3" t="str">
        <f t="shared" si="1"/>
        <v>常勤</v>
      </c>
      <c r="H38" s="17"/>
      <c r="I38" s="4" t="str">
        <f t="shared" si="2"/>
        <v>常勤</v>
      </c>
      <c r="J38" s="18"/>
      <c r="K38" s="3" t="str">
        <f t="shared" si="3"/>
        <v>常勤</v>
      </c>
      <c r="L38" s="17"/>
      <c r="M38" s="4" t="str">
        <f t="shared" si="4"/>
        <v>常勤</v>
      </c>
      <c r="N38" s="18"/>
      <c r="O38" s="3" t="str">
        <f t="shared" si="5"/>
        <v>常勤</v>
      </c>
      <c r="P38" s="52"/>
      <c r="Q38" s="52"/>
      <c r="R38" s="52"/>
      <c r="S38" s="52"/>
      <c r="T38" s="52"/>
      <c r="U38" s="52"/>
    </row>
    <row r="39" spans="1:21" ht="20.25" customHeight="1" x14ac:dyDescent="0.4">
      <c r="A39" s="57"/>
      <c r="B39" s="58"/>
      <c r="C39" s="59"/>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53"/>
      <c r="Q39" s="53"/>
      <c r="R39" s="53"/>
      <c r="S39" s="53"/>
      <c r="T39" s="53"/>
      <c r="U39" s="53"/>
    </row>
    <row r="40" spans="1:21" ht="15.75" customHeight="1" x14ac:dyDescent="0.4">
      <c r="A40" s="83" t="s">
        <v>87</v>
      </c>
      <c r="B40" s="84"/>
      <c r="C40" s="84"/>
      <c r="D40" s="84"/>
      <c r="E40" s="84"/>
      <c r="F40" s="84"/>
      <c r="G40" s="84"/>
      <c r="H40" s="84"/>
      <c r="I40" s="84"/>
      <c r="J40" s="84"/>
      <c r="K40" s="84"/>
      <c r="L40" s="84"/>
      <c r="M40" s="84"/>
      <c r="N40" s="84"/>
      <c r="O40" s="84"/>
      <c r="P40" s="84"/>
      <c r="Q40" s="84"/>
      <c r="R40" s="84"/>
      <c r="S40" s="84"/>
      <c r="T40" s="84"/>
    </row>
    <row r="41" spans="1:21" ht="16.5" customHeight="1" x14ac:dyDescent="0.4">
      <c r="A41" s="85" t="s">
        <v>105</v>
      </c>
      <c r="B41" s="85"/>
      <c r="C41" s="85"/>
      <c r="D41" s="85"/>
      <c r="E41" s="85"/>
      <c r="F41" s="85"/>
      <c r="G41" s="85"/>
      <c r="H41" s="85"/>
      <c r="I41" s="85"/>
      <c r="J41" s="85"/>
      <c r="K41" s="85"/>
      <c r="L41" s="85"/>
      <c r="M41" s="85"/>
      <c r="N41" s="85"/>
      <c r="O41" s="85"/>
      <c r="P41" s="85"/>
      <c r="Q41" s="85"/>
      <c r="R41" s="85"/>
      <c r="S41" s="85"/>
      <c r="T41" s="85"/>
    </row>
    <row r="42" spans="1:21" ht="16.5" customHeight="1" x14ac:dyDescent="0.4">
      <c r="A42" s="85" t="s">
        <v>112</v>
      </c>
      <c r="B42" s="85"/>
      <c r="C42" s="85"/>
      <c r="D42" s="85"/>
      <c r="E42" s="85"/>
      <c r="F42" s="85"/>
      <c r="G42" s="85"/>
      <c r="H42" s="85"/>
      <c r="I42" s="62"/>
      <c r="J42" s="62"/>
      <c r="K42" s="62"/>
      <c r="L42" s="62"/>
      <c r="M42" s="62"/>
      <c r="N42" s="62"/>
      <c r="O42" s="62"/>
      <c r="P42" s="62"/>
      <c r="Q42" s="62"/>
      <c r="R42" s="62"/>
      <c r="S42" s="62"/>
      <c r="T42" s="62"/>
    </row>
    <row r="43" spans="1:21" ht="30.75" customHeight="1" x14ac:dyDescent="0.4">
      <c r="A43" s="85" t="s">
        <v>77</v>
      </c>
      <c r="B43" s="85"/>
      <c r="C43" s="85"/>
      <c r="D43" s="85"/>
      <c r="E43" s="85"/>
      <c r="F43" s="85"/>
      <c r="G43" s="85"/>
      <c r="H43" s="85"/>
      <c r="I43" s="85"/>
      <c r="J43" s="85"/>
      <c r="K43" s="85"/>
      <c r="L43" s="85"/>
      <c r="M43" s="85"/>
      <c r="N43" s="85"/>
      <c r="O43" s="85"/>
      <c r="P43" s="85"/>
      <c r="Q43" s="85"/>
      <c r="R43" s="85"/>
      <c r="S43" s="85"/>
      <c r="T43" s="85"/>
      <c r="U43" s="85"/>
    </row>
    <row r="44" spans="1:21" ht="36" customHeight="1" x14ac:dyDescent="0.4">
      <c r="A44" s="85" t="s">
        <v>75</v>
      </c>
      <c r="B44" s="85"/>
      <c r="C44" s="85"/>
      <c r="D44" s="85"/>
      <c r="E44" s="85"/>
      <c r="F44" s="85"/>
      <c r="G44" s="85"/>
      <c r="H44" s="85"/>
      <c r="I44" s="85"/>
      <c r="J44" s="85"/>
      <c r="K44" s="85"/>
      <c r="L44" s="85"/>
      <c r="M44" s="85"/>
      <c r="N44" s="85"/>
      <c r="O44" s="85"/>
      <c r="P44" s="85"/>
      <c r="Q44" s="85"/>
      <c r="R44" s="85"/>
      <c r="S44" s="85"/>
      <c r="T44" s="85"/>
      <c r="U44" s="85"/>
    </row>
    <row r="45" spans="1:21" ht="48.75" customHeight="1" x14ac:dyDescent="0.4"/>
    <row r="46" spans="1:21" x14ac:dyDescent="0.4">
      <c r="A46" t="s">
        <v>50</v>
      </c>
    </row>
    <row r="47" spans="1:21" x14ac:dyDescent="0.4">
      <c r="A47" t="s">
        <v>114</v>
      </c>
    </row>
    <row r="48" spans="1:21" x14ac:dyDescent="0.4">
      <c r="A48" s="73" t="s">
        <v>46</v>
      </c>
      <c r="B48" s="74"/>
      <c r="C48" s="75"/>
      <c r="D48" s="14">
        <f>COUNTIFS(E10:E39,"常勤",$P10:$P39,"〇")</f>
        <v>0</v>
      </c>
      <c r="E48" s="11" t="s">
        <v>16</v>
      </c>
      <c r="F48" s="14">
        <f>COUNTIFS(G10:G39,"常勤",$P10:$P39,"〇")</f>
        <v>0</v>
      </c>
      <c r="G48" s="11" t="s">
        <v>16</v>
      </c>
      <c r="H48" s="14">
        <f>COUNTIFS(I10:I39,"常勤",$P10:$P39,"〇")</f>
        <v>0</v>
      </c>
      <c r="I48" s="11" t="s">
        <v>16</v>
      </c>
      <c r="J48" s="14">
        <f>COUNTIFS(K10:K39,"常勤",$P10:$P39,"〇")</f>
        <v>0</v>
      </c>
      <c r="K48" s="11" t="s">
        <v>16</v>
      </c>
      <c r="L48" s="14">
        <f>COUNTIFS(M10:M39,"常勤",$P10:$P39,"〇")</f>
        <v>0</v>
      </c>
      <c r="M48" s="11" t="s">
        <v>16</v>
      </c>
      <c r="N48" s="14">
        <f>COUNTIFS(O10:O39,"常勤",$P10:$P39,"〇")</f>
        <v>0</v>
      </c>
      <c r="O48" s="11" t="s">
        <v>16</v>
      </c>
      <c r="P48" s="15"/>
    </row>
    <row r="49" spans="1:17" ht="19.5" thickBot="1" x14ac:dyDescent="0.45">
      <c r="A49" s="76" t="s">
        <v>47</v>
      </c>
      <c r="B49" s="77"/>
      <c r="C49" s="78"/>
      <c r="D49" s="5" t="e">
        <f>ROUNDDOWN((SUMIFS(D10:D39,E10:E39,"非常勤",$P10:$P39,"〇"))/D$9,1)</f>
        <v>#DIV/0!</v>
      </c>
      <c r="E49" s="4" t="s">
        <v>16</v>
      </c>
      <c r="F49" s="5" t="e">
        <f>ROUNDDOWN((SUMIFS(F10:F39,G10:G39,"非常勤",$P10:$P39,"〇"))/F$9,1)</f>
        <v>#DIV/0!</v>
      </c>
      <c r="G49" s="4" t="s">
        <v>16</v>
      </c>
      <c r="H49" s="5" t="e">
        <f>ROUNDDOWN((SUMIFS(H10:H39,I10:I39,"非常勤",$P10:$P39,"〇"))/H$9,1)</f>
        <v>#DIV/0!</v>
      </c>
      <c r="I49" s="4" t="s">
        <v>16</v>
      </c>
      <c r="J49" s="5" t="e">
        <f>ROUNDDOWN((SUMIFS(J10:J39,K10:K39,"非常勤",$P10:$P39,"〇"))/J$9,1)</f>
        <v>#DIV/0!</v>
      </c>
      <c r="K49" s="4" t="s">
        <v>16</v>
      </c>
      <c r="L49" s="5" t="e">
        <f>ROUNDDOWN((SUMIFS(L10:L39,M10:M39,"非常勤",$P10:$P39,"〇"))/L$9,1)</f>
        <v>#DIV/0!</v>
      </c>
      <c r="M49" s="4" t="s">
        <v>16</v>
      </c>
      <c r="N49" s="5" t="e">
        <f>ROUNDDOWN((SUMIFS(N10:N39,O10:O39,"非常勤",$P10:$P39,"〇"))/N$9,1)</f>
        <v>#DIV/0!</v>
      </c>
      <c r="O49" s="4" t="s">
        <v>16</v>
      </c>
      <c r="P49" t="s">
        <v>66</v>
      </c>
    </row>
    <row r="50" spans="1:17" ht="19.5" thickBot="1" x14ac:dyDescent="0.45">
      <c r="A50" s="68" t="s">
        <v>48</v>
      </c>
      <c r="B50" s="69"/>
      <c r="C50" s="70"/>
      <c r="D50" s="7" t="e">
        <f>SUM(D48:D49)</f>
        <v>#DIV/0!</v>
      </c>
      <c r="E50" s="10" t="s">
        <v>16</v>
      </c>
      <c r="F50" s="7" t="e">
        <f>SUM(F48:F49)</f>
        <v>#DIV/0!</v>
      </c>
      <c r="G50" s="10" t="s">
        <v>16</v>
      </c>
      <c r="H50" s="7" t="e">
        <f>SUM(H48:H49)</f>
        <v>#DIV/0!</v>
      </c>
      <c r="I50" s="10" t="s">
        <v>16</v>
      </c>
      <c r="J50" s="7" t="e">
        <f>SUM(J48:J49)</f>
        <v>#DIV/0!</v>
      </c>
      <c r="K50" s="10" t="s">
        <v>16</v>
      </c>
      <c r="L50" s="7" t="e">
        <f>SUM(L48:L49)</f>
        <v>#DIV/0!</v>
      </c>
      <c r="M50" s="10" t="s">
        <v>16</v>
      </c>
      <c r="N50" s="7" t="e">
        <f>SUM(N48:N49)</f>
        <v>#DIV/0!</v>
      </c>
      <c r="O50" s="10" t="s">
        <v>16</v>
      </c>
      <c r="P50" s="71" t="e">
        <f>ROUNDDOWN(SUM(D50,F50,H50,J50,L50,N50)/COUNTIF(D50:O50,"&gt;0"),1)</f>
        <v>#DIV/0!</v>
      </c>
      <c r="Q50" s="72"/>
    </row>
    <row r="51" spans="1:17" ht="10.5" customHeight="1" x14ac:dyDescent="0.4"/>
    <row r="52" spans="1:17" x14ac:dyDescent="0.4">
      <c r="A52" t="s">
        <v>51</v>
      </c>
    </row>
    <row r="53" spans="1:17" x14ac:dyDescent="0.4">
      <c r="A53" s="73" t="s">
        <v>46</v>
      </c>
      <c r="B53" s="74"/>
      <c r="C53" s="75"/>
      <c r="D53" s="14">
        <f>COUNTIFS(E10:E39,"常勤",$Q10:$Q39,"〇")</f>
        <v>0</v>
      </c>
      <c r="E53" s="11" t="s">
        <v>16</v>
      </c>
      <c r="F53" s="14">
        <f>COUNTIFS(G10:G39,"常勤",$Q10:$Q39,"〇")</f>
        <v>0</v>
      </c>
      <c r="G53" s="11" t="s">
        <v>16</v>
      </c>
      <c r="H53" s="14">
        <f>COUNTIFS(I10:I39,"常勤",$Q10:$Q39,"〇")</f>
        <v>0</v>
      </c>
      <c r="I53" s="11" t="s">
        <v>16</v>
      </c>
      <c r="J53" s="14">
        <f>COUNTIFS(K10:K39,"常勤",$Q10:$Q39,"〇")</f>
        <v>0</v>
      </c>
      <c r="K53" s="11" t="s">
        <v>16</v>
      </c>
      <c r="L53" s="14">
        <f>COUNTIFS(M10:M39,"常勤",$Q10:$Q39,"〇")</f>
        <v>0</v>
      </c>
      <c r="M53" s="11" t="s">
        <v>16</v>
      </c>
      <c r="N53" s="14">
        <f>COUNTIFS(O10:O39,"常勤",$Q10:$Q39,"〇")</f>
        <v>0</v>
      </c>
      <c r="O53" s="11" t="s">
        <v>16</v>
      </c>
      <c r="P53" s="15"/>
    </row>
    <row r="54" spans="1:17" ht="19.5" thickBot="1" x14ac:dyDescent="0.45">
      <c r="A54" s="76" t="s">
        <v>47</v>
      </c>
      <c r="B54" s="77"/>
      <c r="C54" s="78"/>
      <c r="D54" s="5" t="e">
        <f>ROUNDDOWN((SUMIFS(D10:D39,E10:E39,"非常勤",$Q10:$Q39,"〇"))/D$9,1)</f>
        <v>#DIV/0!</v>
      </c>
      <c r="E54" s="4" t="s">
        <v>16</v>
      </c>
      <c r="F54" s="5" t="e">
        <f>ROUNDDOWN((SUMIFS(F10:F39,G10:G39,"非常勤",$Q10:$Q39,"〇"))/F$9,1)</f>
        <v>#DIV/0!</v>
      </c>
      <c r="G54" s="4" t="s">
        <v>16</v>
      </c>
      <c r="H54" s="5" t="e">
        <f>ROUNDDOWN((SUMIFS(H10:H39,I10:I39,"非常勤",$Q10:$Q39,"〇"))/H$9,1)</f>
        <v>#DIV/0!</v>
      </c>
      <c r="I54" s="4" t="s">
        <v>16</v>
      </c>
      <c r="J54" s="5" t="e">
        <f>ROUNDDOWN((SUMIFS(J10:J39,K10:K39,"非常勤",$Q10:$Q39,"〇"))/J$9,1)</f>
        <v>#DIV/0!</v>
      </c>
      <c r="K54" s="4" t="s">
        <v>16</v>
      </c>
      <c r="L54" s="5" t="e">
        <f>ROUNDDOWN((SUMIFS(L10:L39,M10:M39,"非常勤",$Q10:$Q39,"〇"))/L$9,1)</f>
        <v>#DIV/0!</v>
      </c>
      <c r="M54" s="4" t="s">
        <v>16</v>
      </c>
      <c r="N54" s="5" t="e">
        <f>ROUNDDOWN((SUMIFS(N10:N39,O10:O39,"非常勤",$Q10:$Q39,"〇"))/N$9,1)</f>
        <v>#DIV/0!</v>
      </c>
      <c r="O54" s="4" t="s">
        <v>16</v>
      </c>
      <c r="P54" t="s">
        <v>67</v>
      </c>
    </row>
    <row r="55" spans="1:17" ht="19.5" thickBot="1" x14ac:dyDescent="0.45">
      <c r="A55" s="68" t="s">
        <v>48</v>
      </c>
      <c r="B55" s="69"/>
      <c r="C55" s="70"/>
      <c r="D55" s="7" t="e">
        <f>SUM(D53:D54)</f>
        <v>#DIV/0!</v>
      </c>
      <c r="E55" s="10" t="s">
        <v>16</v>
      </c>
      <c r="F55" s="7" t="e">
        <f>SUM(F53:F54)</f>
        <v>#DIV/0!</v>
      </c>
      <c r="G55" s="10" t="s">
        <v>16</v>
      </c>
      <c r="H55" s="7" t="e">
        <f>SUM(H53:H54)</f>
        <v>#DIV/0!</v>
      </c>
      <c r="I55" s="10" t="s">
        <v>16</v>
      </c>
      <c r="J55" s="7" t="e">
        <f>SUM(J53:J54)</f>
        <v>#DIV/0!</v>
      </c>
      <c r="K55" s="10" t="s">
        <v>16</v>
      </c>
      <c r="L55" s="7" t="e">
        <f>SUM(L53:L54)</f>
        <v>#DIV/0!</v>
      </c>
      <c r="M55" s="10" t="s">
        <v>16</v>
      </c>
      <c r="N55" s="7" t="e">
        <f>SUM(N53:N54)</f>
        <v>#DIV/0!</v>
      </c>
      <c r="O55" s="10" t="s">
        <v>16</v>
      </c>
      <c r="P55" s="71" t="e">
        <f>ROUNDDOWN(SUM(D55,F55,H55,J55,L55,N55)/COUNTIF(D55:O55,"&gt;0"),1)</f>
        <v>#DIV/0!</v>
      </c>
      <c r="Q55" s="72"/>
    </row>
    <row r="56" spans="1:17" ht="10.5" customHeight="1" x14ac:dyDescent="0.4"/>
    <row r="57" spans="1:17" x14ac:dyDescent="0.4">
      <c r="A57" t="s">
        <v>52</v>
      </c>
    </row>
    <row r="58" spans="1:17" x14ac:dyDescent="0.4">
      <c r="A58" s="73" t="s">
        <v>46</v>
      </c>
      <c r="B58" s="74"/>
      <c r="C58" s="75"/>
      <c r="D58" s="14">
        <f>COUNTIFS(E10:E39,"常勤",$R10:$R39,"〇")</f>
        <v>0</v>
      </c>
      <c r="E58" s="11" t="s">
        <v>16</v>
      </c>
      <c r="F58" s="14">
        <f>COUNTIFS(G10:G39,"常勤",$R10:$R39,"〇")</f>
        <v>0</v>
      </c>
      <c r="G58" s="11" t="s">
        <v>16</v>
      </c>
      <c r="H58" s="14">
        <f>COUNTIFS(I10:I39,"常勤",$R10:$R39,"〇")</f>
        <v>0</v>
      </c>
      <c r="I58" s="11" t="s">
        <v>16</v>
      </c>
      <c r="J58" s="14">
        <f>COUNTIFS(K10:K39,"常勤",$R10:$R39,"〇")</f>
        <v>0</v>
      </c>
      <c r="K58" s="11" t="s">
        <v>16</v>
      </c>
      <c r="L58" s="14">
        <f>COUNTIFS(M10:M39,"常勤",$R10:$R39,"〇")</f>
        <v>0</v>
      </c>
      <c r="M58" s="11" t="s">
        <v>16</v>
      </c>
      <c r="N58" s="14">
        <f>COUNTIFS(O10:O39,"常勤",$R10:$R39,"〇")</f>
        <v>0</v>
      </c>
      <c r="O58" s="11" t="s">
        <v>16</v>
      </c>
      <c r="P58" s="15"/>
    </row>
    <row r="59" spans="1:17" ht="19.5" thickBot="1" x14ac:dyDescent="0.45">
      <c r="A59" s="76" t="s">
        <v>47</v>
      </c>
      <c r="B59" s="77"/>
      <c r="C59" s="78"/>
      <c r="D59" s="5" t="e">
        <f>ROUNDDOWN((SUMIFS(D10:D39,E10:E39,"非常勤",$R10:$R39,"〇"))/D$9,1)</f>
        <v>#DIV/0!</v>
      </c>
      <c r="E59" s="4" t="s">
        <v>16</v>
      </c>
      <c r="F59" s="5" t="e">
        <f>ROUNDDOWN((SUMIFS(F10:F39,G10:G39,"非常勤",$R10:$R39,"〇"))/F$9,1)</f>
        <v>#DIV/0!</v>
      </c>
      <c r="G59" s="4" t="s">
        <v>16</v>
      </c>
      <c r="H59" s="5" t="e">
        <f>ROUNDDOWN((SUMIFS(H10:H39,I10:I39,"非常勤",$R10:$R39,"〇"))/H$9,1)</f>
        <v>#DIV/0!</v>
      </c>
      <c r="I59" s="4" t="s">
        <v>16</v>
      </c>
      <c r="J59" s="5" t="e">
        <f>ROUNDDOWN((SUMIFS(J10:J39,K10:K39,"非常勤",$R10:$R39,"〇"))/J$9,1)</f>
        <v>#DIV/0!</v>
      </c>
      <c r="K59" s="4" t="s">
        <v>16</v>
      </c>
      <c r="L59" s="5" t="e">
        <f>ROUNDDOWN((SUMIFS(L10:L39,M10:M39,"非常勤",$R10:$R39,"〇"))/L$9,1)</f>
        <v>#DIV/0!</v>
      </c>
      <c r="M59" s="4" t="s">
        <v>16</v>
      </c>
      <c r="N59" s="5" t="e">
        <f>ROUNDDOWN((SUMIFS(N10:N39,O10:O39,"非常勤",$R10:$R39,"〇"))/N$9,1)</f>
        <v>#DIV/0!</v>
      </c>
      <c r="O59" s="4" t="s">
        <v>16</v>
      </c>
      <c r="P59" t="s">
        <v>68</v>
      </c>
    </row>
    <row r="60" spans="1:17" ht="19.5" thickBot="1" x14ac:dyDescent="0.45">
      <c r="A60" s="68" t="s">
        <v>48</v>
      </c>
      <c r="B60" s="69"/>
      <c r="C60" s="70"/>
      <c r="D60" s="7" t="e">
        <f>SUM(D58:D59)</f>
        <v>#DIV/0!</v>
      </c>
      <c r="E60" s="10" t="s">
        <v>16</v>
      </c>
      <c r="F60" s="7" t="e">
        <f>SUM(F58:F59)</f>
        <v>#DIV/0!</v>
      </c>
      <c r="G60" s="10" t="s">
        <v>16</v>
      </c>
      <c r="H60" s="7" t="e">
        <f>SUM(H58:H59)</f>
        <v>#DIV/0!</v>
      </c>
      <c r="I60" s="10" t="s">
        <v>16</v>
      </c>
      <c r="J60" s="7" t="e">
        <f>SUM(J58:J59)</f>
        <v>#DIV/0!</v>
      </c>
      <c r="K60" s="10" t="s">
        <v>16</v>
      </c>
      <c r="L60" s="7" t="e">
        <f>SUM(L58:L59)</f>
        <v>#DIV/0!</v>
      </c>
      <c r="M60" s="10" t="s">
        <v>16</v>
      </c>
      <c r="N60" s="7" t="e">
        <f>SUM(N58:N59)</f>
        <v>#DIV/0!</v>
      </c>
      <c r="O60" s="10" t="s">
        <v>16</v>
      </c>
      <c r="P60" s="71" t="e">
        <f>ROUNDDOWN(SUM(D60,F60,H60,J60,L60,N60)/COUNTIF(D60:O60,"&gt;0"),1)</f>
        <v>#DIV/0!</v>
      </c>
      <c r="Q60" s="72"/>
    </row>
    <row r="61" spans="1:17" ht="10.5" customHeight="1" x14ac:dyDescent="0.4"/>
    <row r="62" spans="1:17" x14ac:dyDescent="0.4">
      <c r="A62" t="s">
        <v>88</v>
      </c>
    </row>
    <row r="63" spans="1:17" x14ac:dyDescent="0.4">
      <c r="A63" s="73" t="s">
        <v>46</v>
      </c>
      <c r="B63" s="74"/>
      <c r="C63" s="75"/>
      <c r="D63" s="14">
        <f>COUNTIFS(E10:E39,"常勤",$S10:$S39,"〇")</f>
        <v>0</v>
      </c>
      <c r="E63" s="11" t="s">
        <v>16</v>
      </c>
      <c r="F63" s="14">
        <f>COUNTIFS(G10:G39,"常勤",$S10:$S39,"〇")</f>
        <v>0</v>
      </c>
      <c r="G63" s="11" t="s">
        <v>16</v>
      </c>
      <c r="H63" s="14">
        <f>COUNTIFS(I10:I39,"常勤",$S10:$S39,"〇")</f>
        <v>0</v>
      </c>
      <c r="I63" s="11" t="s">
        <v>16</v>
      </c>
      <c r="J63" s="14">
        <f>COUNTIFS(K10:K39,"常勤",$S10:$S39,"〇")</f>
        <v>0</v>
      </c>
      <c r="K63" s="11" t="s">
        <v>16</v>
      </c>
      <c r="L63" s="14">
        <f>COUNTIFS(M10:M39,"常勤",$S10:$S39,"〇")</f>
        <v>0</v>
      </c>
      <c r="M63" s="11" t="s">
        <v>16</v>
      </c>
      <c r="N63" s="14">
        <f>COUNTIFS(O10:O39,"常勤",$S10:$S39,"〇")</f>
        <v>0</v>
      </c>
      <c r="O63" s="11" t="s">
        <v>16</v>
      </c>
      <c r="P63" s="15"/>
    </row>
    <row r="64" spans="1:17" ht="19.5" thickBot="1" x14ac:dyDescent="0.45">
      <c r="A64" s="76" t="s">
        <v>47</v>
      </c>
      <c r="B64" s="77"/>
      <c r="C64" s="78"/>
      <c r="D64" s="5" t="e">
        <f>ROUNDDOWN((SUMIFS(D10:D39,E10:E39,"非常勤",$S10:$S39,"〇"))/D$9,1)</f>
        <v>#DIV/0!</v>
      </c>
      <c r="E64" s="4" t="s">
        <v>16</v>
      </c>
      <c r="F64" s="5" t="e">
        <f>ROUNDDOWN((SUMIFS(F10:F39,G10:G39,"非常勤",$S10:$S39,"〇"))/F$9,1)</f>
        <v>#DIV/0!</v>
      </c>
      <c r="G64" s="4" t="s">
        <v>16</v>
      </c>
      <c r="H64" s="5" t="e">
        <f>ROUNDDOWN((SUMIFS(H10:H39,I10:I39,"非常勤",$S10:$S39,"〇"))/H$9,1)</f>
        <v>#DIV/0!</v>
      </c>
      <c r="I64" s="4" t="s">
        <v>16</v>
      </c>
      <c r="J64" s="5" t="e">
        <f>ROUNDDOWN((SUMIFS(J10:J39,K10:K39,"非常勤",$S10:$S39,"〇"))/J$9,1)</f>
        <v>#DIV/0!</v>
      </c>
      <c r="K64" s="4" t="s">
        <v>16</v>
      </c>
      <c r="L64" s="5" t="e">
        <f>ROUNDDOWN((SUMIFS(L10:L39,M10:M39,"非常勤",$S10:$S39,"〇"))/L$9,1)</f>
        <v>#DIV/0!</v>
      </c>
      <c r="M64" s="4" t="s">
        <v>16</v>
      </c>
      <c r="N64" s="5" t="e">
        <f>ROUNDDOWN((SUMIFS(N10:N39,O10:O39,"非常勤",$S10:$S39,"〇"))/N$9,1)</f>
        <v>#DIV/0!</v>
      </c>
      <c r="O64" s="4" t="s">
        <v>16</v>
      </c>
      <c r="P64" t="s">
        <v>69</v>
      </c>
    </row>
    <row r="65" spans="1:17" ht="19.5" thickBot="1" x14ac:dyDescent="0.45">
      <c r="A65" s="68" t="s">
        <v>48</v>
      </c>
      <c r="B65" s="69"/>
      <c r="C65" s="70"/>
      <c r="D65" s="7" t="e">
        <f>SUM(D63:D64)</f>
        <v>#DIV/0!</v>
      </c>
      <c r="E65" s="10" t="s">
        <v>16</v>
      </c>
      <c r="F65" s="7" t="e">
        <f>SUM(F63:F64)</f>
        <v>#DIV/0!</v>
      </c>
      <c r="G65" s="10" t="s">
        <v>16</v>
      </c>
      <c r="H65" s="7" t="e">
        <f>SUM(H63:H64)</f>
        <v>#DIV/0!</v>
      </c>
      <c r="I65" s="10" t="s">
        <v>16</v>
      </c>
      <c r="J65" s="7" t="e">
        <f>SUM(J63:J64)</f>
        <v>#DIV/0!</v>
      </c>
      <c r="K65" s="10" t="s">
        <v>16</v>
      </c>
      <c r="L65" s="7" t="e">
        <f>SUM(L63:L64)</f>
        <v>#DIV/0!</v>
      </c>
      <c r="M65" s="10" t="s">
        <v>16</v>
      </c>
      <c r="N65" s="7" t="e">
        <f>SUM(N63:N64)</f>
        <v>#DIV/0!</v>
      </c>
      <c r="O65" s="10" t="s">
        <v>16</v>
      </c>
      <c r="P65" s="71" t="e">
        <f>ROUNDDOWN(SUM(D65,F65,H65,J65,L65,N65)/COUNTIF(D65:O65,"&gt;0"),1)</f>
        <v>#DIV/0!</v>
      </c>
      <c r="Q65" s="72"/>
    </row>
    <row r="66" spans="1:17" ht="10.5" customHeight="1" x14ac:dyDescent="0.4"/>
    <row r="67" spans="1:17" x14ac:dyDescent="0.4">
      <c r="A67" t="s">
        <v>89</v>
      </c>
    </row>
    <row r="68" spans="1:17" x14ac:dyDescent="0.4">
      <c r="A68" s="73" t="s">
        <v>46</v>
      </c>
      <c r="B68" s="74"/>
      <c r="C68" s="75"/>
      <c r="D68" s="14">
        <f>COUNTIFS(E10:E39,"常勤",$T10:$T39,"〇")</f>
        <v>0</v>
      </c>
      <c r="E68" s="11" t="s">
        <v>16</v>
      </c>
      <c r="F68" s="14">
        <f>COUNTIFS(G10:G39,"常勤",$T10:$T39,"〇")</f>
        <v>0</v>
      </c>
      <c r="G68" s="11" t="s">
        <v>16</v>
      </c>
      <c r="H68" s="14">
        <f>COUNTIFS(I10:I39,"常勤",$T10:$T39,"〇")</f>
        <v>0</v>
      </c>
      <c r="I68" s="11" t="s">
        <v>16</v>
      </c>
      <c r="J68" s="14">
        <f>COUNTIFS(K10:K39,"常勤",$T10:$T39,"〇")</f>
        <v>0</v>
      </c>
      <c r="K68" s="11" t="s">
        <v>16</v>
      </c>
      <c r="L68" s="14">
        <f>COUNTIFS(M10:M39,"常勤",$T10:$T39,"〇")</f>
        <v>0</v>
      </c>
      <c r="M68" s="11" t="s">
        <v>16</v>
      </c>
      <c r="N68" s="14">
        <f>COUNTIFS(O10:O39,"常勤",$T10:$T39,"〇")</f>
        <v>0</v>
      </c>
      <c r="O68" s="11" t="s">
        <v>16</v>
      </c>
      <c r="P68" s="15"/>
    </row>
    <row r="69" spans="1:17" ht="19.5" thickBot="1" x14ac:dyDescent="0.45">
      <c r="A69" s="76" t="s">
        <v>47</v>
      </c>
      <c r="B69" s="77"/>
      <c r="C69" s="78"/>
      <c r="D69" s="5" t="e">
        <f>ROUNDDOWN((SUMIFS(D10:D39,E10:E39,"非常勤",$T10:$T39,"〇"))/D$9,1)</f>
        <v>#DIV/0!</v>
      </c>
      <c r="E69" s="4" t="s">
        <v>16</v>
      </c>
      <c r="F69" s="5" t="e">
        <f>ROUNDDOWN((SUMIFS(F10:F39,G10:G39,"非常勤",$T10:$T39,"〇"))/F$9,1)</f>
        <v>#DIV/0!</v>
      </c>
      <c r="G69" s="4" t="s">
        <v>16</v>
      </c>
      <c r="H69" s="5" t="e">
        <f>ROUNDDOWN((SUMIFS(H10:H39,I10:I39,"非常勤",$T10:$T39,"〇"))/H$9,1)</f>
        <v>#DIV/0!</v>
      </c>
      <c r="I69" s="4" t="s">
        <v>16</v>
      </c>
      <c r="J69" s="5" t="e">
        <f>ROUNDDOWN((SUMIFS(J10:J39,K10:K39,"非常勤",$T10:$T39,"〇"))/J$9,1)</f>
        <v>#DIV/0!</v>
      </c>
      <c r="K69" s="4" t="s">
        <v>16</v>
      </c>
      <c r="L69" s="5" t="e">
        <f>ROUNDDOWN((SUMIFS(L10:L39,M10:M39,"非常勤",$T10:$T39,"〇"))/L$9,1)</f>
        <v>#DIV/0!</v>
      </c>
      <c r="M69" s="4" t="s">
        <v>16</v>
      </c>
      <c r="N69" s="5" t="e">
        <f>ROUNDDOWN((SUMIFS(N10:N39,O10:O39,"非常勤",$T10:$T39,"〇"))/N$9,1)</f>
        <v>#DIV/0!</v>
      </c>
      <c r="O69" s="4" t="s">
        <v>16</v>
      </c>
      <c r="P69" t="s">
        <v>70</v>
      </c>
    </row>
    <row r="70" spans="1:17" ht="19.5" thickBot="1" x14ac:dyDescent="0.45">
      <c r="A70" s="68" t="s">
        <v>48</v>
      </c>
      <c r="B70" s="69"/>
      <c r="C70" s="70"/>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71" t="e">
        <f>ROUNDDOWN(SUM(D70,F70,H70,J70,L70,N70)/COUNTIF(D70:O70,"&gt;0"),1)</f>
        <v>#DIV/0!</v>
      </c>
      <c r="Q70" s="72"/>
    </row>
    <row r="71" spans="1:17" ht="10.5" customHeight="1" x14ac:dyDescent="0.4"/>
    <row r="72" spans="1:17" x14ac:dyDescent="0.4">
      <c r="A72" t="s">
        <v>106</v>
      </c>
    </row>
    <row r="73" spans="1:17" x14ac:dyDescent="0.4">
      <c r="A73" s="73" t="s">
        <v>46</v>
      </c>
      <c r="B73" s="74"/>
      <c r="C73" s="75"/>
      <c r="D73" s="14">
        <f>COUNTIFS(E10:E39,"常勤",$U10:$U39,"〇")</f>
        <v>0</v>
      </c>
      <c r="E73" s="11" t="s">
        <v>16</v>
      </c>
      <c r="F73" s="14">
        <f>COUNTIFS(G10:G39,"常勤",$U10:$U39,"〇")</f>
        <v>0</v>
      </c>
      <c r="G73" s="11" t="s">
        <v>16</v>
      </c>
      <c r="H73" s="14">
        <f>COUNTIFS(I10:I39,"常勤",$U10:$U39,"〇")</f>
        <v>0</v>
      </c>
      <c r="I73" s="11" t="s">
        <v>16</v>
      </c>
      <c r="J73" s="14">
        <f>COUNTIFS(K10:K39,"常勤",$U10:$U39,"〇")</f>
        <v>0</v>
      </c>
      <c r="K73" s="11" t="s">
        <v>16</v>
      </c>
      <c r="L73" s="14">
        <f>COUNTIFS(M10:M39,"常勤",$U10:$U39,"〇")</f>
        <v>0</v>
      </c>
      <c r="M73" s="11" t="s">
        <v>16</v>
      </c>
      <c r="N73" s="14">
        <f>COUNTIFS(O10:O39,"常勤",$U10:$U39,"〇")</f>
        <v>0</v>
      </c>
      <c r="O73" s="11" t="s">
        <v>16</v>
      </c>
      <c r="P73" s="15"/>
    </row>
    <row r="74" spans="1:17" ht="19.5" thickBot="1" x14ac:dyDescent="0.45">
      <c r="A74" s="76" t="s">
        <v>47</v>
      </c>
      <c r="B74" s="77"/>
      <c r="C74" s="78"/>
      <c r="D74" s="5" t="e">
        <f>ROUNDDOWN((SUMIFS(D10:D39,E10:E39,"非常勤",$U10:$U39,"〇"))/D$9,1)</f>
        <v>#DIV/0!</v>
      </c>
      <c r="E74" s="4" t="s">
        <v>16</v>
      </c>
      <c r="F74" s="5" t="e">
        <f>ROUNDDOWN((SUMIFS(F10:F39,G10:G39,"非常勤",$U10:$U39,"〇"))/F$9,1)</f>
        <v>#DIV/0!</v>
      </c>
      <c r="G74" s="4" t="s">
        <v>16</v>
      </c>
      <c r="H74" s="5" t="e">
        <f>ROUNDDOWN((SUMIFS(H10:H39,I10:I39,"非常勤",$U10:$U39,"〇"))/H$9,1)</f>
        <v>#DIV/0!</v>
      </c>
      <c r="I74" s="4" t="s">
        <v>16</v>
      </c>
      <c r="J74" s="5" t="e">
        <f>ROUNDDOWN((SUMIFS(J10:J39,K10:K39,"非常勤",$U10:$U39,"〇"))/J$9,1)</f>
        <v>#DIV/0!</v>
      </c>
      <c r="K74" s="4" t="s">
        <v>16</v>
      </c>
      <c r="L74" s="5" t="e">
        <f>ROUNDDOWN((SUMIFS(L10:L39,M10:M39,"非常勤",$U10:$U39,"〇"))/L$9,1)</f>
        <v>#DIV/0!</v>
      </c>
      <c r="M74" s="4" t="s">
        <v>16</v>
      </c>
      <c r="N74" s="5" t="e">
        <f>ROUNDDOWN((SUMIFS(N10:N39,O10:O39,"非常勤",$U10:$U39,"〇"))/N$9,1)</f>
        <v>#DIV/0!</v>
      </c>
      <c r="O74" s="4" t="s">
        <v>16</v>
      </c>
      <c r="P74" t="s">
        <v>111</v>
      </c>
    </row>
    <row r="75" spans="1:17" ht="19.5" thickBot="1" x14ac:dyDescent="0.45">
      <c r="A75" s="68" t="s">
        <v>48</v>
      </c>
      <c r="B75" s="69"/>
      <c r="C75" s="70"/>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71" t="e">
        <f>ROUNDDOWN(SUM(D75,F75,H75,J75,L75,N75)/COUNTIF(D75:O75,"&gt;0"),1)</f>
        <v>#DIV/0!</v>
      </c>
      <c r="Q75" s="72"/>
    </row>
    <row r="76" spans="1:17" x14ac:dyDescent="0.4">
      <c r="A76" s="16"/>
      <c r="B76" s="16"/>
      <c r="C76" s="16"/>
      <c r="D76" s="27"/>
      <c r="E76" s="27"/>
      <c r="F76" s="27"/>
      <c r="G76" s="27"/>
      <c r="H76" s="27"/>
      <c r="I76" s="27"/>
      <c r="J76" s="27"/>
      <c r="K76" s="27"/>
      <c r="L76" s="27"/>
      <c r="M76" s="27"/>
      <c r="N76" s="27"/>
      <c r="O76" s="27"/>
      <c r="P76" s="27"/>
    </row>
    <row r="77" spans="1:17" x14ac:dyDescent="0.4">
      <c r="A77" t="s">
        <v>76</v>
      </c>
    </row>
    <row r="78" spans="1:17" ht="19.5" thickBot="1" x14ac:dyDescent="0.45">
      <c r="A78" t="s">
        <v>53</v>
      </c>
      <c r="G78" s="55"/>
      <c r="H78" s="55"/>
      <c r="I78" s="55"/>
    </row>
    <row r="79" spans="1:17" ht="19.5" thickBot="1" x14ac:dyDescent="0.45">
      <c r="A79" t="s">
        <v>90</v>
      </c>
      <c r="D79" s="66" t="str">
        <f>IF(H79="","",(P55/P50))</f>
        <v/>
      </c>
      <c r="E79" s="67"/>
      <c r="F79" s="16" t="s">
        <v>18</v>
      </c>
      <c r="G79" s="29">
        <v>0.6</v>
      </c>
      <c r="H79" s="54"/>
    </row>
    <row r="80" spans="1:17" ht="19.5" thickBot="1" x14ac:dyDescent="0.45">
      <c r="A80" t="s">
        <v>54</v>
      </c>
      <c r="D80" s="64" t="str">
        <f>IF(H80="","",(P60/P50))</f>
        <v/>
      </c>
      <c r="E80" s="65"/>
      <c r="F80" s="16" t="s">
        <v>18</v>
      </c>
      <c r="G80" s="29">
        <v>0.25</v>
      </c>
      <c r="H80" s="54"/>
    </row>
    <row r="81" spans="1:8" x14ac:dyDescent="0.4">
      <c r="F81" s="30"/>
    </row>
    <row r="82" spans="1:8" ht="19.5" thickBot="1" x14ac:dyDescent="0.45">
      <c r="A82" t="s">
        <v>55</v>
      </c>
    </row>
    <row r="83" spans="1:8" ht="19.5" thickBot="1" x14ac:dyDescent="0.45">
      <c r="A83" t="s">
        <v>57</v>
      </c>
      <c r="D83" s="64" t="str">
        <f>IF(H83="","",(P55/P50))</f>
        <v/>
      </c>
      <c r="E83" s="65"/>
      <c r="F83" s="16" t="s">
        <v>18</v>
      </c>
      <c r="G83" s="29">
        <v>0.4</v>
      </c>
      <c r="H83" s="54"/>
    </row>
    <row r="84" spans="1:8" ht="19.5" thickBot="1" x14ac:dyDescent="0.45">
      <c r="A84" t="s">
        <v>91</v>
      </c>
      <c r="D84" s="64" t="str">
        <f>IF(H84="","",(P65/P50))</f>
        <v/>
      </c>
      <c r="E84" s="65"/>
      <c r="F84" s="16" t="s">
        <v>18</v>
      </c>
      <c r="G84" s="29">
        <v>0.6</v>
      </c>
      <c r="H84" s="54"/>
    </row>
    <row r="86" spans="1:8" ht="19.5" thickBot="1" x14ac:dyDescent="0.45">
      <c r="A86" t="s">
        <v>56</v>
      </c>
    </row>
    <row r="87" spans="1:8" ht="19.5" thickBot="1" x14ac:dyDescent="0.45">
      <c r="A87" t="s">
        <v>92</v>
      </c>
      <c r="D87" s="64" t="str">
        <f>IF(H87="","",(P55/P50))</f>
        <v/>
      </c>
      <c r="E87" s="65"/>
      <c r="F87" s="16" t="s">
        <v>18</v>
      </c>
      <c r="G87" s="29">
        <v>0.3</v>
      </c>
      <c r="H87" s="54"/>
    </row>
    <row r="88" spans="1:8" ht="19.5" thickBot="1" x14ac:dyDescent="0.45">
      <c r="A88" t="s">
        <v>93</v>
      </c>
      <c r="D88" s="64" t="str">
        <f>IF(H88="","",(P65/P50))</f>
        <v/>
      </c>
      <c r="E88" s="65"/>
      <c r="F88" s="16" t="s">
        <v>18</v>
      </c>
      <c r="G88" s="29">
        <v>0.5</v>
      </c>
      <c r="H88" s="54"/>
    </row>
    <row r="89" spans="1:8" ht="19.5" thickBot="1" x14ac:dyDescent="0.45"/>
    <row r="90" spans="1:8" ht="19.5" thickBot="1" x14ac:dyDescent="0.45">
      <c r="A90" t="s">
        <v>107</v>
      </c>
      <c r="D90" s="64" t="str">
        <f>IF(H90="","",(P75/P70))</f>
        <v/>
      </c>
      <c r="E90" s="65"/>
      <c r="F90" s="16" t="s">
        <v>18</v>
      </c>
      <c r="G90" s="29">
        <v>0.3</v>
      </c>
      <c r="H90" s="54"/>
    </row>
  </sheetData>
  <mergeCells count="48">
    <mergeCell ref="D90:E90"/>
    <mergeCell ref="D79:E79"/>
    <mergeCell ref="D83:E83"/>
    <mergeCell ref="D87:E87"/>
    <mergeCell ref="D80:E80"/>
    <mergeCell ref="D84:E84"/>
    <mergeCell ref="D88:E88"/>
    <mergeCell ref="A70:C70"/>
    <mergeCell ref="P70:Q70"/>
    <mergeCell ref="A73:C73"/>
    <mergeCell ref="A74:C74"/>
    <mergeCell ref="A75:C75"/>
    <mergeCell ref="P75:Q75"/>
    <mergeCell ref="A69:C69"/>
    <mergeCell ref="A54:C54"/>
    <mergeCell ref="A55:C55"/>
    <mergeCell ref="P55:Q55"/>
    <mergeCell ref="A58:C58"/>
    <mergeCell ref="A59:C59"/>
    <mergeCell ref="A60:C60"/>
    <mergeCell ref="P60:Q60"/>
    <mergeCell ref="A63:C63"/>
    <mergeCell ref="A64:C64"/>
    <mergeCell ref="A65:C65"/>
    <mergeCell ref="P65:Q65"/>
    <mergeCell ref="A68:C68"/>
    <mergeCell ref="A53:C53"/>
    <mergeCell ref="T8:T9"/>
    <mergeCell ref="U8:U9"/>
    <mergeCell ref="A40:T40"/>
    <mergeCell ref="A41:T41"/>
    <mergeCell ref="A42:H42"/>
    <mergeCell ref="A43:U43"/>
    <mergeCell ref="A44:U44"/>
    <mergeCell ref="A48:C48"/>
    <mergeCell ref="A49:C49"/>
    <mergeCell ref="A50:C50"/>
    <mergeCell ref="P50:Q50"/>
    <mergeCell ref="A1:T1"/>
    <mergeCell ref="A2:T2"/>
    <mergeCell ref="A7:C7"/>
    <mergeCell ref="A8:A9"/>
    <mergeCell ref="B8:B9"/>
    <mergeCell ref="C8:C9"/>
    <mergeCell ref="P8:P9"/>
    <mergeCell ref="Q8:Q9"/>
    <mergeCell ref="R8:R9"/>
    <mergeCell ref="S8:S9"/>
  </mergeCells>
  <phoneticPr fontId="1"/>
  <dataValidations count="1">
    <dataValidation type="list" allowBlank="1" showInputMessage="1" showErrorMessage="1" sqref="P10:U39 H79:H80 H83:H84 H90 H87:H88">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5" width="8.25" customWidth="1"/>
  </cols>
  <sheetData>
    <row r="1" spans="1:15" ht="24" x14ac:dyDescent="0.4">
      <c r="A1" s="87" t="s">
        <v>17</v>
      </c>
      <c r="B1" s="87"/>
      <c r="C1" s="87"/>
      <c r="D1" s="87"/>
      <c r="E1" s="87"/>
      <c r="F1" s="87"/>
      <c r="G1" s="87"/>
      <c r="H1" s="87"/>
      <c r="I1" s="87"/>
      <c r="J1" s="87"/>
      <c r="K1" s="87"/>
      <c r="L1" s="87"/>
      <c r="M1" s="87"/>
      <c r="N1" s="87"/>
    </row>
    <row r="2" spans="1:15" x14ac:dyDescent="0.4">
      <c r="A2" s="88" t="s">
        <v>117</v>
      </c>
      <c r="B2" s="88"/>
      <c r="C2" s="88"/>
      <c r="D2" s="88"/>
      <c r="E2" s="88"/>
      <c r="F2" s="88"/>
      <c r="G2" s="88"/>
      <c r="H2" s="88"/>
      <c r="I2" s="88"/>
      <c r="J2" s="88"/>
      <c r="K2" s="88"/>
      <c r="L2" s="88"/>
      <c r="M2" s="88"/>
      <c r="N2" s="88"/>
    </row>
    <row r="3" spans="1:15" ht="19.5" x14ac:dyDescent="0.4">
      <c r="A3" s="60" t="s">
        <v>104</v>
      </c>
      <c r="J3" s="43"/>
      <c r="K3" t="s">
        <v>71</v>
      </c>
    </row>
    <row r="4" spans="1:15" ht="4.5" customHeight="1" x14ac:dyDescent="0.4"/>
    <row r="5" spans="1:15" x14ac:dyDescent="0.4">
      <c r="A5" t="s">
        <v>65</v>
      </c>
    </row>
    <row r="6" spans="1:15" ht="16.5" customHeight="1" x14ac:dyDescent="0.4">
      <c r="J6" s="42" t="s">
        <v>63</v>
      </c>
    </row>
    <row r="7" spans="1:15" x14ac:dyDescent="0.4">
      <c r="A7" s="89" t="s">
        <v>64</v>
      </c>
      <c r="B7" s="89"/>
      <c r="C7" s="90"/>
      <c r="D7" s="35" t="s">
        <v>72</v>
      </c>
      <c r="E7" s="36"/>
      <c r="F7" s="36"/>
      <c r="G7" s="36"/>
      <c r="H7" s="36"/>
      <c r="I7" s="36"/>
      <c r="J7" s="41" t="s">
        <v>58</v>
      </c>
      <c r="K7" s="41" t="s">
        <v>59</v>
      </c>
      <c r="L7" s="28" t="s">
        <v>60</v>
      </c>
      <c r="M7" s="28" t="s">
        <v>61</v>
      </c>
      <c r="N7" s="28" t="s">
        <v>62</v>
      </c>
      <c r="O7" s="28" t="s">
        <v>83</v>
      </c>
    </row>
    <row r="8" spans="1:15" ht="20.25" customHeight="1" x14ac:dyDescent="0.4">
      <c r="A8" s="91" t="s">
        <v>0</v>
      </c>
      <c r="B8" s="93" t="s">
        <v>1</v>
      </c>
      <c r="C8" s="95" t="s">
        <v>2</v>
      </c>
      <c r="D8" s="38" t="s">
        <v>3</v>
      </c>
      <c r="E8" s="39" t="s">
        <v>42</v>
      </c>
      <c r="F8" s="40" t="s">
        <v>4</v>
      </c>
      <c r="G8" s="39" t="s">
        <v>43</v>
      </c>
      <c r="H8" s="38" t="s">
        <v>5</v>
      </c>
      <c r="I8" s="39" t="s">
        <v>42</v>
      </c>
      <c r="J8" s="97" t="s">
        <v>113</v>
      </c>
      <c r="K8" s="98" t="s">
        <v>81</v>
      </c>
      <c r="L8" s="99" t="s">
        <v>82</v>
      </c>
      <c r="M8" s="100" t="s">
        <v>86</v>
      </c>
      <c r="N8" s="79" t="s">
        <v>84</v>
      </c>
      <c r="O8" s="81" t="s">
        <v>85</v>
      </c>
    </row>
    <row r="9" spans="1:15" ht="20.25" customHeight="1" x14ac:dyDescent="0.4">
      <c r="A9" s="92"/>
      <c r="B9" s="94"/>
      <c r="C9" s="96"/>
      <c r="D9" s="13"/>
      <c r="E9" s="10" t="s">
        <v>15</v>
      </c>
      <c r="F9" s="13"/>
      <c r="G9" s="10" t="s">
        <v>15</v>
      </c>
      <c r="H9" s="13"/>
      <c r="I9" s="10" t="s">
        <v>15</v>
      </c>
      <c r="J9" s="98"/>
      <c r="K9" s="98"/>
      <c r="L9" s="99"/>
      <c r="M9" s="100"/>
      <c r="N9" s="80"/>
      <c r="O9" s="82"/>
    </row>
    <row r="10" spans="1:15" ht="20.25" customHeight="1" x14ac:dyDescent="0.4">
      <c r="A10" s="44"/>
      <c r="B10" s="45"/>
      <c r="C10" s="34"/>
      <c r="D10" s="32"/>
      <c r="E10" s="33" t="str">
        <f t="shared" ref="E10:E39" si="0">IF(D10&gt;=(D$9),"常勤","非常勤")</f>
        <v>常勤</v>
      </c>
      <c r="F10" s="34"/>
      <c r="G10" s="31" t="str">
        <f t="shared" ref="G10:G39" si="1">IF(F10&gt;=(F$9),"常勤","非常勤")</f>
        <v>常勤</v>
      </c>
      <c r="H10" s="32"/>
      <c r="I10" s="33" t="str">
        <f t="shared" ref="I10:I39" si="2">IF(H10&gt;=(H$9),"常勤","非常勤")</f>
        <v>常勤</v>
      </c>
      <c r="J10" s="51"/>
      <c r="K10" s="51"/>
      <c r="L10" s="51"/>
      <c r="M10" s="51"/>
      <c r="N10" s="51"/>
      <c r="O10" s="51"/>
    </row>
    <row r="11" spans="1:15"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row>
    <row r="12" spans="1:15"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row>
    <row r="13" spans="1:15"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row>
    <row r="14" spans="1:15"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row>
    <row r="15" spans="1:15"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row>
    <row r="16" spans="1:15"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row>
    <row r="17" spans="1:15"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row>
    <row r="18" spans="1:15"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row>
    <row r="19" spans="1:15"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row>
    <row r="20" spans="1:15"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row>
    <row r="21" spans="1:15"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row>
    <row r="22" spans="1:15"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row>
    <row r="23" spans="1:15"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row>
    <row r="24" spans="1:15"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row>
    <row r="25" spans="1:15"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row>
    <row r="26" spans="1:15"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row>
    <row r="27" spans="1:15"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row>
    <row r="28" spans="1:15"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row>
    <row r="29" spans="1:15"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row>
    <row r="30" spans="1:15"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row>
    <row r="31" spans="1:15"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row>
    <row r="32" spans="1:15"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row>
    <row r="33" spans="1:15"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row>
    <row r="34" spans="1:15"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row>
    <row r="35" spans="1:15" ht="20.25" customHeight="1" x14ac:dyDescent="0.4">
      <c r="A35" s="48"/>
      <c r="B35" s="49"/>
      <c r="C35" s="18"/>
      <c r="D35" s="17"/>
      <c r="E35" s="4" t="str">
        <f t="shared" si="0"/>
        <v>常勤</v>
      </c>
      <c r="F35" s="18"/>
      <c r="G35" s="3" t="str">
        <f t="shared" si="1"/>
        <v>常勤</v>
      </c>
      <c r="H35" s="17"/>
      <c r="I35" s="4" t="str">
        <f t="shared" si="2"/>
        <v>常勤</v>
      </c>
      <c r="J35" s="52"/>
      <c r="K35" s="52"/>
      <c r="L35" s="52"/>
      <c r="M35" s="52"/>
      <c r="N35" s="52"/>
      <c r="O35" s="52"/>
    </row>
    <row r="36" spans="1:15" ht="20.25" customHeight="1" x14ac:dyDescent="0.4">
      <c r="A36" s="46"/>
      <c r="B36" s="47"/>
      <c r="C36" s="6"/>
      <c r="D36" s="12"/>
      <c r="E36" s="4" t="str">
        <f t="shared" si="0"/>
        <v>常勤</v>
      </c>
      <c r="F36" s="6"/>
      <c r="G36" s="3" t="str">
        <f t="shared" si="1"/>
        <v>常勤</v>
      </c>
      <c r="H36" s="12"/>
      <c r="I36" s="4" t="str">
        <f t="shared" si="2"/>
        <v>常勤</v>
      </c>
      <c r="J36" s="52"/>
      <c r="K36" s="52"/>
      <c r="L36" s="52"/>
      <c r="M36" s="52"/>
      <c r="N36" s="52"/>
      <c r="O36" s="52"/>
    </row>
    <row r="37" spans="1:15" ht="20.25" customHeight="1" x14ac:dyDescent="0.4">
      <c r="A37" s="46"/>
      <c r="B37" s="47"/>
      <c r="C37" s="6"/>
      <c r="D37" s="12"/>
      <c r="E37" s="4" t="str">
        <f t="shared" si="0"/>
        <v>常勤</v>
      </c>
      <c r="F37" s="6"/>
      <c r="G37" s="3" t="str">
        <f t="shared" si="1"/>
        <v>常勤</v>
      </c>
      <c r="H37" s="12"/>
      <c r="I37" s="4" t="str">
        <f t="shared" si="2"/>
        <v>常勤</v>
      </c>
      <c r="J37" s="52"/>
      <c r="K37" s="52"/>
      <c r="L37" s="52"/>
      <c r="M37" s="52"/>
      <c r="N37" s="52"/>
      <c r="O37" s="52"/>
    </row>
    <row r="38" spans="1:15" ht="20.25" customHeight="1" x14ac:dyDescent="0.4">
      <c r="A38" s="48"/>
      <c r="B38" s="49"/>
      <c r="C38" s="18"/>
      <c r="D38" s="17"/>
      <c r="E38" s="4" t="str">
        <f t="shared" si="0"/>
        <v>常勤</v>
      </c>
      <c r="F38" s="18"/>
      <c r="G38" s="3" t="str">
        <f t="shared" si="1"/>
        <v>常勤</v>
      </c>
      <c r="H38" s="17"/>
      <c r="I38" s="4" t="str">
        <f t="shared" si="2"/>
        <v>常勤</v>
      </c>
      <c r="J38" s="52"/>
      <c r="K38" s="52"/>
      <c r="L38" s="52"/>
      <c r="M38" s="52"/>
      <c r="N38" s="52"/>
      <c r="O38" s="52"/>
    </row>
    <row r="39" spans="1:15" ht="20.25" customHeight="1" x14ac:dyDescent="0.4">
      <c r="A39" s="57"/>
      <c r="B39" s="58"/>
      <c r="C39" s="59"/>
      <c r="D39" s="13"/>
      <c r="E39" s="10" t="str">
        <f t="shared" si="0"/>
        <v>常勤</v>
      </c>
      <c r="F39" s="9"/>
      <c r="G39" s="10" t="str">
        <f t="shared" si="1"/>
        <v>常勤</v>
      </c>
      <c r="H39" s="13"/>
      <c r="I39" s="10" t="str">
        <f t="shared" si="2"/>
        <v>常勤</v>
      </c>
      <c r="J39" s="53"/>
      <c r="K39" s="53"/>
      <c r="L39" s="53"/>
      <c r="M39" s="53"/>
      <c r="N39" s="53"/>
      <c r="O39" s="53"/>
    </row>
    <row r="40" spans="1:15" ht="15.75" customHeight="1" x14ac:dyDescent="0.4">
      <c r="A40" s="83" t="s">
        <v>87</v>
      </c>
      <c r="B40" s="84"/>
      <c r="C40" s="84"/>
      <c r="D40" s="84"/>
      <c r="E40" s="84"/>
      <c r="F40" s="84"/>
      <c r="G40" s="84"/>
      <c r="H40" s="84"/>
      <c r="I40" s="84"/>
      <c r="J40" s="84"/>
      <c r="K40" s="84"/>
      <c r="L40" s="84"/>
      <c r="M40" s="84"/>
      <c r="N40" s="84"/>
    </row>
    <row r="41" spans="1:15" ht="16.5" customHeight="1" x14ac:dyDescent="0.4">
      <c r="A41" s="85" t="s">
        <v>105</v>
      </c>
      <c r="B41" s="85"/>
      <c r="C41" s="85"/>
      <c r="D41" s="85"/>
      <c r="E41" s="85"/>
      <c r="F41" s="85"/>
      <c r="G41" s="85"/>
      <c r="H41" s="85"/>
      <c r="I41" s="85"/>
      <c r="J41" s="85"/>
      <c r="K41" s="85"/>
      <c r="L41" s="85"/>
      <c r="M41" s="85"/>
      <c r="N41" s="85"/>
    </row>
    <row r="42" spans="1:15" ht="16.5" customHeight="1" x14ac:dyDescent="0.4">
      <c r="A42" s="85" t="s">
        <v>112</v>
      </c>
      <c r="B42" s="85"/>
      <c r="C42" s="85"/>
      <c r="D42" s="85"/>
      <c r="E42" s="85"/>
      <c r="F42" s="85"/>
      <c r="G42" s="85"/>
      <c r="H42" s="85"/>
      <c r="I42" s="63"/>
      <c r="J42" s="63"/>
      <c r="K42" s="63"/>
      <c r="L42" s="63"/>
      <c r="M42" s="63"/>
      <c r="N42" s="63"/>
    </row>
    <row r="43" spans="1:15" ht="48" customHeight="1" x14ac:dyDescent="0.4">
      <c r="A43" s="85" t="s">
        <v>77</v>
      </c>
      <c r="B43" s="85"/>
      <c r="C43" s="85"/>
      <c r="D43" s="85"/>
      <c r="E43" s="85"/>
      <c r="F43" s="85"/>
      <c r="G43" s="85"/>
      <c r="H43" s="85"/>
      <c r="I43" s="85"/>
      <c r="J43" s="85"/>
      <c r="K43" s="85"/>
      <c r="L43" s="85"/>
      <c r="M43" s="85"/>
      <c r="N43" s="85"/>
      <c r="O43" s="85"/>
    </row>
    <row r="44" spans="1:15" ht="36" customHeight="1" x14ac:dyDescent="0.4">
      <c r="A44" s="85" t="s">
        <v>75</v>
      </c>
      <c r="B44" s="85"/>
      <c r="C44" s="85"/>
      <c r="D44" s="85"/>
      <c r="E44" s="85"/>
      <c r="F44" s="85"/>
      <c r="G44" s="85"/>
      <c r="H44" s="85"/>
      <c r="I44" s="85"/>
      <c r="J44" s="85"/>
      <c r="K44" s="85"/>
      <c r="L44" s="85"/>
      <c r="M44" s="85"/>
      <c r="N44" s="85"/>
      <c r="O44" s="85"/>
    </row>
    <row r="45" spans="1:15" ht="48.75" customHeight="1" x14ac:dyDescent="0.4"/>
    <row r="46" spans="1:15" x14ac:dyDescent="0.4">
      <c r="A46" t="s">
        <v>50</v>
      </c>
    </row>
    <row r="47" spans="1:15" x14ac:dyDescent="0.4">
      <c r="A47" t="s">
        <v>114</v>
      </c>
    </row>
    <row r="48" spans="1:15" x14ac:dyDescent="0.4">
      <c r="A48" s="73" t="s">
        <v>46</v>
      </c>
      <c r="B48" s="74"/>
      <c r="C48" s="75"/>
      <c r="D48" s="14">
        <f>COUNTIFS(E10:E39,"常勤",$J10:$J39,"〇")</f>
        <v>0</v>
      </c>
      <c r="E48" s="11" t="s">
        <v>16</v>
      </c>
      <c r="F48" s="14">
        <f>COUNTIFS(G10:G39,"常勤",$J10:$J39,"〇")</f>
        <v>0</v>
      </c>
      <c r="G48" s="11" t="s">
        <v>16</v>
      </c>
      <c r="H48" s="14">
        <f>COUNTIFS(I10:I39,"常勤",$J10:$J39,"〇")</f>
        <v>0</v>
      </c>
      <c r="I48" s="11" t="s">
        <v>16</v>
      </c>
      <c r="J48" s="15"/>
    </row>
    <row r="49" spans="1:11" ht="19.5" thickBot="1" x14ac:dyDescent="0.45">
      <c r="A49" s="76" t="s">
        <v>47</v>
      </c>
      <c r="B49" s="77"/>
      <c r="C49" s="78"/>
      <c r="D49" s="5" t="e">
        <f>ROUNDDOWN((SUMIFS(D10:D39,E10:E39,"非常勤",$J10:$J39,"〇"))/D$9,1)</f>
        <v>#DIV/0!</v>
      </c>
      <c r="E49" s="4" t="s">
        <v>16</v>
      </c>
      <c r="F49" s="5" t="e">
        <f>ROUNDDOWN((SUMIFS(F10:F39,G10:G39,"非常勤",$J10:$J39,"〇"))/F$9,1)</f>
        <v>#DIV/0!</v>
      </c>
      <c r="G49" s="4" t="s">
        <v>16</v>
      </c>
      <c r="H49" s="5" t="e">
        <f>ROUNDDOWN((SUMIFS(H10:H39,I10:I39,"非常勤",$J10:$J39,"〇"))/H$9,1)</f>
        <v>#DIV/0!</v>
      </c>
      <c r="I49" s="4" t="s">
        <v>16</v>
      </c>
      <c r="J49" t="s">
        <v>66</v>
      </c>
    </row>
    <row r="50" spans="1:11" ht="19.5" thickBot="1" x14ac:dyDescent="0.45">
      <c r="A50" s="68" t="s">
        <v>48</v>
      </c>
      <c r="B50" s="69"/>
      <c r="C50" s="70"/>
      <c r="D50" s="7" t="e">
        <f>SUM(D48:D49)</f>
        <v>#DIV/0!</v>
      </c>
      <c r="E50" s="10" t="s">
        <v>16</v>
      </c>
      <c r="F50" s="7" t="e">
        <f>SUM(F48:F49)</f>
        <v>#DIV/0!</v>
      </c>
      <c r="G50" s="10" t="s">
        <v>16</v>
      </c>
      <c r="H50" s="7" t="e">
        <f>SUM(H48:H49)</f>
        <v>#DIV/0!</v>
      </c>
      <c r="I50" s="10" t="s">
        <v>16</v>
      </c>
      <c r="J50" s="71" t="e">
        <f>ROUNDDOWN(SUM(D50,F50,H50)/COUNTIF(D50:I50,"&gt;0"),1)</f>
        <v>#DIV/0!</v>
      </c>
      <c r="K50" s="72"/>
    </row>
    <row r="51" spans="1:11" ht="10.5" customHeight="1" x14ac:dyDescent="0.4"/>
    <row r="52" spans="1:11" x14ac:dyDescent="0.4">
      <c r="A52" t="s">
        <v>51</v>
      </c>
    </row>
    <row r="53" spans="1:11" x14ac:dyDescent="0.4">
      <c r="A53" s="73" t="s">
        <v>46</v>
      </c>
      <c r="B53" s="74"/>
      <c r="C53" s="75"/>
      <c r="D53" s="14">
        <f>COUNTIFS(E10:E39,"常勤",$K10:$K39,"〇")</f>
        <v>0</v>
      </c>
      <c r="E53" s="11" t="s">
        <v>16</v>
      </c>
      <c r="F53" s="14">
        <f>COUNTIFS(G10:G39,"常勤",$K10:$K39,"〇")</f>
        <v>0</v>
      </c>
      <c r="G53" s="11" t="s">
        <v>16</v>
      </c>
      <c r="H53" s="14">
        <f>COUNTIFS(I10:I39,"常勤",$K10:$K39,"〇")</f>
        <v>0</v>
      </c>
      <c r="I53" s="11" t="s">
        <v>16</v>
      </c>
      <c r="J53" s="15"/>
    </row>
    <row r="54" spans="1:11" ht="19.5" thickBot="1" x14ac:dyDescent="0.45">
      <c r="A54" s="76" t="s">
        <v>47</v>
      </c>
      <c r="B54" s="77"/>
      <c r="C54" s="78"/>
      <c r="D54" s="5" t="e">
        <f>ROUNDDOWN((SUMIFS(D10:D39,E10:E39,"非常勤",$K10:$K39,"〇"))/D$9,1)</f>
        <v>#DIV/0!</v>
      </c>
      <c r="E54" s="4" t="s">
        <v>16</v>
      </c>
      <c r="F54" s="5" t="e">
        <f>ROUNDDOWN((SUMIFS(F10:F39,G10:G39,"非常勤",$K10:$K39,"〇"))/F$9,1)</f>
        <v>#DIV/0!</v>
      </c>
      <c r="G54" s="4" t="s">
        <v>16</v>
      </c>
      <c r="H54" s="5" t="e">
        <f>ROUNDDOWN((SUMIFS(H10:H39,I10:I39,"非常勤",$K10:$K39,"〇"))/H$9,1)</f>
        <v>#DIV/0!</v>
      </c>
      <c r="I54" s="4" t="s">
        <v>16</v>
      </c>
      <c r="J54" t="s">
        <v>67</v>
      </c>
    </row>
    <row r="55" spans="1:11" ht="19.5" thickBot="1" x14ac:dyDescent="0.45">
      <c r="A55" s="68" t="s">
        <v>48</v>
      </c>
      <c r="B55" s="69"/>
      <c r="C55" s="70"/>
      <c r="D55" s="7" t="e">
        <f>SUM(D53:D54)</f>
        <v>#DIV/0!</v>
      </c>
      <c r="E55" s="10" t="s">
        <v>16</v>
      </c>
      <c r="F55" s="7" t="e">
        <f>SUM(F53:F54)</f>
        <v>#DIV/0!</v>
      </c>
      <c r="G55" s="10" t="s">
        <v>16</v>
      </c>
      <c r="H55" s="7" t="e">
        <f>SUM(H53:H54)</f>
        <v>#DIV/0!</v>
      </c>
      <c r="I55" s="10" t="s">
        <v>16</v>
      </c>
      <c r="J55" s="71" t="e">
        <f>ROUNDDOWN(SUM(D55,F55,H55)/COUNTIF(D55:I55,"&gt;0"),1)</f>
        <v>#DIV/0!</v>
      </c>
      <c r="K55" s="72"/>
    </row>
    <row r="56" spans="1:11" ht="10.5" customHeight="1" x14ac:dyDescent="0.4"/>
    <row r="57" spans="1:11" x14ac:dyDescent="0.4">
      <c r="A57" t="s">
        <v>52</v>
      </c>
    </row>
    <row r="58" spans="1:11" x14ac:dyDescent="0.4">
      <c r="A58" s="73" t="s">
        <v>46</v>
      </c>
      <c r="B58" s="74"/>
      <c r="C58" s="75"/>
      <c r="D58" s="14">
        <f>COUNTIFS(E10:E39,"常勤",$L10:$L39,"〇")</f>
        <v>0</v>
      </c>
      <c r="E58" s="11" t="s">
        <v>16</v>
      </c>
      <c r="F58" s="14">
        <f>COUNTIFS(G10:G39,"常勤",$L10:$L39,"〇")</f>
        <v>0</v>
      </c>
      <c r="G58" s="11" t="s">
        <v>16</v>
      </c>
      <c r="H58" s="14">
        <f>COUNTIFS(I10:I39,"常勤",$L10:$L39,"〇")</f>
        <v>0</v>
      </c>
      <c r="I58" s="11" t="s">
        <v>16</v>
      </c>
      <c r="J58" s="15"/>
    </row>
    <row r="59" spans="1:11" ht="19.5" thickBot="1" x14ac:dyDescent="0.45">
      <c r="A59" s="76" t="s">
        <v>47</v>
      </c>
      <c r="B59" s="77"/>
      <c r="C59" s="78"/>
      <c r="D59" s="5" t="e">
        <f>ROUNDDOWN((SUMIFS(D10:D39,E10:E39,"非常勤",$L10:$L39,"〇"))/D$9,1)</f>
        <v>#DIV/0!</v>
      </c>
      <c r="E59" s="4" t="s">
        <v>16</v>
      </c>
      <c r="F59" s="5" t="e">
        <f>ROUNDDOWN((SUMIFS(F10:F39,G10:G39,"非常勤",$L10:$L39,"〇"))/F$9,1)</f>
        <v>#DIV/0!</v>
      </c>
      <c r="G59" s="4" t="s">
        <v>16</v>
      </c>
      <c r="H59" s="5" t="e">
        <f>ROUNDDOWN((SUMIFS(H10:H39,I10:I39,"非常勤",$L10:$L39,"〇"))/H$9,1)</f>
        <v>#DIV/0!</v>
      </c>
      <c r="I59" s="4" t="s">
        <v>16</v>
      </c>
      <c r="J59" t="s">
        <v>68</v>
      </c>
    </row>
    <row r="60" spans="1:11" ht="19.5" thickBot="1" x14ac:dyDescent="0.45">
      <c r="A60" s="68" t="s">
        <v>48</v>
      </c>
      <c r="B60" s="69"/>
      <c r="C60" s="70"/>
      <c r="D60" s="7" t="e">
        <f>SUM(D58:D59)</f>
        <v>#DIV/0!</v>
      </c>
      <c r="E60" s="10" t="s">
        <v>16</v>
      </c>
      <c r="F60" s="7" t="e">
        <f>SUM(F58:F59)</f>
        <v>#DIV/0!</v>
      </c>
      <c r="G60" s="10" t="s">
        <v>16</v>
      </c>
      <c r="H60" s="7" t="e">
        <f>SUM(H58:H59)</f>
        <v>#DIV/0!</v>
      </c>
      <c r="I60" s="10" t="s">
        <v>16</v>
      </c>
      <c r="J60" s="71" t="e">
        <f>ROUNDDOWN(SUM(D60,F60,H60)/COUNTIF(D60:I60,"&gt;0"),1)</f>
        <v>#DIV/0!</v>
      </c>
      <c r="K60" s="72"/>
    </row>
    <row r="61" spans="1:11" ht="10.5" customHeight="1" x14ac:dyDescent="0.4"/>
    <row r="62" spans="1:11" x14ac:dyDescent="0.4">
      <c r="A62" t="s">
        <v>88</v>
      </c>
    </row>
    <row r="63" spans="1:11" x14ac:dyDescent="0.4">
      <c r="A63" s="73" t="s">
        <v>46</v>
      </c>
      <c r="B63" s="74"/>
      <c r="C63" s="75"/>
      <c r="D63" s="14">
        <f>COUNTIFS(E10:E39,"常勤",$M10:$M39,"〇")</f>
        <v>0</v>
      </c>
      <c r="E63" s="11" t="s">
        <v>16</v>
      </c>
      <c r="F63" s="14">
        <f>COUNTIFS(G10:G39,"常勤",$M10:$M39,"〇")</f>
        <v>0</v>
      </c>
      <c r="G63" s="11" t="s">
        <v>16</v>
      </c>
      <c r="H63" s="14">
        <f>COUNTIFS(I10:I39,"常勤",$M10:$M39,"〇")</f>
        <v>0</v>
      </c>
      <c r="I63" s="11" t="s">
        <v>16</v>
      </c>
      <c r="J63" s="15"/>
    </row>
    <row r="64" spans="1:11" ht="19.5" thickBot="1" x14ac:dyDescent="0.45">
      <c r="A64" s="76" t="s">
        <v>47</v>
      </c>
      <c r="B64" s="77"/>
      <c r="C64" s="78"/>
      <c r="D64" s="5" t="e">
        <f>ROUNDDOWN((SUMIFS(D10:D39,E10:E39,"非常勤",$M10:$M39,"〇"))/D$9,1)</f>
        <v>#DIV/0!</v>
      </c>
      <c r="E64" s="4" t="s">
        <v>16</v>
      </c>
      <c r="F64" s="5" t="e">
        <f>ROUNDDOWN((SUMIFS(F10:F39,G10:G39,"非常勤",$M10:$M39,"〇"))/F$9,1)</f>
        <v>#DIV/0!</v>
      </c>
      <c r="G64" s="4" t="s">
        <v>16</v>
      </c>
      <c r="H64" s="5" t="e">
        <f>ROUNDDOWN((SUMIFS(H10:H39,I10:I39,"非常勤",$M10:$M39,"〇"))/H$9,1)</f>
        <v>#DIV/0!</v>
      </c>
      <c r="I64" s="4" t="s">
        <v>16</v>
      </c>
      <c r="J64" t="s">
        <v>69</v>
      </c>
    </row>
    <row r="65" spans="1:11" ht="19.5" thickBot="1" x14ac:dyDescent="0.45">
      <c r="A65" s="68" t="s">
        <v>48</v>
      </c>
      <c r="B65" s="69"/>
      <c r="C65" s="70"/>
      <c r="D65" s="7" t="e">
        <f>SUM(D63:D64)</f>
        <v>#DIV/0!</v>
      </c>
      <c r="E65" s="10" t="s">
        <v>16</v>
      </c>
      <c r="F65" s="7" t="e">
        <f>SUM(F63:F64)</f>
        <v>#DIV/0!</v>
      </c>
      <c r="G65" s="10" t="s">
        <v>16</v>
      </c>
      <c r="H65" s="7" t="e">
        <f>SUM(H63:H64)</f>
        <v>#DIV/0!</v>
      </c>
      <c r="I65" s="10" t="s">
        <v>16</v>
      </c>
      <c r="J65" s="71" t="e">
        <f>ROUNDDOWN(SUM(D65,F65,H65)/COUNTIF(D65:I65,"&gt;0"),1)</f>
        <v>#DIV/0!</v>
      </c>
      <c r="K65" s="72"/>
    </row>
    <row r="66" spans="1:11" ht="10.5" customHeight="1" x14ac:dyDescent="0.4"/>
    <row r="67" spans="1:11" x14ac:dyDescent="0.4">
      <c r="A67" t="s">
        <v>89</v>
      </c>
    </row>
    <row r="68" spans="1:11" x14ac:dyDescent="0.4">
      <c r="A68" s="73" t="s">
        <v>46</v>
      </c>
      <c r="B68" s="74"/>
      <c r="C68" s="75"/>
      <c r="D68" s="14">
        <f>COUNTIFS(E10:E39,"常勤",$N10:$N39,"〇")</f>
        <v>0</v>
      </c>
      <c r="E68" s="11" t="s">
        <v>16</v>
      </c>
      <c r="F68" s="14">
        <f>COUNTIFS(G10:G39,"常勤",$N10:$N39,"〇")</f>
        <v>0</v>
      </c>
      <c r="G68" s="11" t="s">
        <v>16</v>
      </c>
      <c r="H68" s="14">
        <f>COUNTIFS(I10:I39,"常勤",$N10:$N39,"〇")</f>
        <v>0</v>
      </c>
      <c r="I68" s="11" t="s">
        <v>16</v>
      </c>
      <c r="J68" s="15"/>
    </row>
    <row r="69" spans="1:11" ht="19.5" thickBot="1" x14ac:dyDescent="0.45">
      <c r="A69" s="76" t="s">
        <v>47</v>
      </c>
      <c r="B69" s="77"/>
      <c r="C69" s="78"/>
      <c r="D69" s="5" t="e">
        <f>ROUNDDOWN((SUMIFS(D10:D39,E10:E39,"非常勤",$N10:$N39,"〇"))/D$9,1)</f>
        <v>#DIV/0!</v>
      </c>
      <c r="E69" s="4" t="s">
        <v>16</v>
      </c>
      <c r="F69" s="5" t="e">
        <f>ROUNDDOWN((SUMIFS(F10:F39,G10:G39,"非常勤",$N10:$N39,"〇"))/F$9,1)</f>
        <v>#DIV/0!</v>
      </c>
      <c r="G69" s="4" t="s">
        <v>16</v>
      </c>
      <c r="H69" s="5" t="e">
        <f>ROUNDDOWN((SUMIFS(H10:H39,I10:I39,"非常勤",$N10:$N39,"〇"))/H$9,1)</f>
        <v>#DIV/0!</v>
      </c>
      <c r="I69" s="4" t="s">
        <v>16</v>
      </c>
      <c r="J69" t="s">
        <v>70</v>
      </c>
    </row>
    <row r="70" spans="1:11" ht="19.5" thickBot="1" x14ac:dyDescent="0.45">
      <c r="A70" s="68" t="s">
        <v>48</v>
      </c>
      <c r="B70" s="69"/>
      <c r="C70" s="70"/>
      <c r="D70" s="7" t="e">
        <f>SUM(D68:D69)</f>
        <v>#DIV/0!</v>
      </c>
      <c r="E70" s="10" t="s">
        <v>16</v>
      </c>
      <c r="F70" s="7" t="e">
        <f>SUM(F68:F69)</f>
        <v>#DIV/0!</v>
      </c>
      <c r="G70" s="10" t="s">
        <v>16</v>
      </c>
      <c r="H70" s="7" t="e">
        <f>SUM(H68:H69)</f>
        <v>#DIV/0!</v>
      </c>
      <c r="I70" s="10" t="s">
        <v>16</v>
      </c>
      <c r="J70" s="71" t="e">
        <f>ROUNDDOWN(SUM(D70,F70,H70)/COUNTIF(D70:I70,"&gt;0"),1)</f>
        <v>#DIV/0!</v>
      </c>
      <c r="K70" s="72"/>
    </row>
    <row r="71" spans="1:11" ht="10.5" customHeight="1" x14ac:dyDescent="0.4"/>
    <row r="72" spans="1:11" x14ac:dyDescent="0.4">
      <c r="A72" t="s">
        <v>106</v>
      </c>
    </row>
    <row r="73" spans="1:11" x14ac:dyDescent="0.4">
      <c r="A73" s="73" t="s">
        <v>46</v>
      </c>
      <c r="B73" s="74"/>
      <c r="C73" s="75"/>
      <c r="D73" s="14">
        <f>COUNTIFS(E10:E39,"常勤",$O10:$O39,"〇")</f>
        <v>0</v>
      </c>
      <c r="E73" s="11" t="s">
        <v>16</v>
      </c>
      <c r="F73" s="14">
        <f>COUNTIFS(G10:G39,"常勤",$O10:$O39,"〇")</f>
        <v>0</v>
      </c>
      <c r="G73" s="11" t="s">
        <v>16</v>
      </c>
      <c r="H73" s="14">
        <f>COUNTIFS(I10:I39,"常勤",$O10:$O39,"〇")</f>
        <v>0</v>
      </c>
      <c r="I73" s="11" t="s">
        <v>16</v>
      </c>
      <c r="J73" s="15"/>
    </row>
    <row r="74" spans="1:11" ht="19.5" thickBot="1" x14ac:dyDescent="0.45">
      <c r="A74" s="76" t="s">
        <v>47</v>
      </c>
      <c r="B74" s="77"/>
      <c r="C74" s="78"/>
      <c r="D74" s="5" t="e">
        <f>ROUNDDOWN((SUMIFS(D10:D39,E10:E39,"非常勤",$O10:$O39,"〇"))/D$9,1)</f>
        <v>#DIV/0!</v>
      </c>
      <c r="E74" s="4" t="s">
        <v>16</v>
      </c>
      <c r="F74" s="5" t="e">
        <f>ROUNDDOWN((SUMIFS(F10:F39,G10:G39,"非常勤",$O10:$O39,"〇"))/F$9,1)</f>
        <v>#DIV/0!</v>
      </c>
      <c r="G74" s="4" t="s">
        <v>16</v>
      </c>
      <c r="H74" s="5" t="e">
        <f>ROUNDDOWN((SUMIFS(H10:H39,I10:I39,"非常勤",$O10:$O39,"〇"))/H$9,1)</f>
        <v>#DIV/0!</v>
      </c>
      <c r="I74" s="4" t="s">
        <v>16</v>
      </c>
      <c r="J74" t="s">
        <v>111</v>
      </c>
    </row>
    <row r="75" spans="1:11" ht="19.5" thickBot="1" x14ac:dyDescent="0.45">
      <c r="A75" s="68" t="s">
        <v>48</v>
      </c>
      <c r="B75" s="69"/>
      <c r="C75" s="70"/>
      <c r="D75" s="7" t="e">
        <f>SUM(D73:D74)</f>
        <v>#DIV/0!</v>
      </c>
      <c r="E75" s="10" t="s">
        <v>16</v>
      </c>
      <c r="F75" s="7" t="e">
        <f>SUM(F73:F74)</f>
        <v>#DIV/0!</v>
      </c>
      <c r="G75" s="10" t="s">
        <v>16</v>
      </c>
      <c r="H75" s="7" t="e">
        <f>SUM(H73:H74)</f>
        <v>#DIV/0!</v>
      </c>
      <c r="I75" s="10" t="s">
        <v>16</v>
      </c>
      <c r="J75" s="71" t="e">
        <f>ROUNDDOWN(SUM(D75,F75,H75)/COUNTIF(D75:I75,"&gt;0"),1)</f>
        <v>#DIV/0!</v>
      </c>
      <c r="K75" s="72"/>
    </row>
    <row r="76" spans="1:11" x14ac:dyDescent="0.4">
      <c r="A76" s="16"/>
      <c r="B76" s="16"/>
      <c r="C76" s="16"/>
      <c r="D76" s="27"/>
      <c r="E76" s="27"/>
      <c r="F76" s="27"/>
      <c r="G76" s="27"/>
      <c r="H76" s="27"/>
      <c r="I76" s="27"/>
      <c r="J76" s="27"/>
    </row>
    <row r="77" spans="1:11" x14ac:dyDescent="0.4">
      <c r="A77" t="s">
        <v>76</v>
      </c>
    </row>
    <row r="78" spans="1:11" ht="19.5" thickBot="1" x14ac:dyDescent="0.45">
      <c r="A78" t="s">
        <v>53</v>
      </c>
      <c r="G78" s="55"/>
      <c r="H78" s="55"/>
      <c r="I78" s="55"/>
    </row>
    <row r="79" spans="1:11" ht="19.5" thickBot="1" x14ac:dyDescent="0.45">
      <c r="A79" t="s">
        <v>90</v>
      </c>
      <c r="D79" s="66" t="str">
        <f>IF(H79="","",(J55/J50))</f>
        <v/>
      </c>
      <c r="E79" s="67"/>
      <c r="F79" s="16" t="s">
        <v>18</v>
      </c>
      <c r="G79" s="29">
        <v>0.6</v>
      </c>
      <c r="H79" s="54"/>
    </row>
    <row r="80" spans="1:11" ht="19.5" thickBot="1" x14ac:dyDescent="0.45">
      <c r="A80" t="s">
        <v>54</v>
      </c>
      <c r="D80" s="64" t="str">
        <f>IF(H80="","",(J60/J50))</f>
        <v/>
      </c>
      <c r="E80" s="65"/>
      <c r="F80" s="16" t="s">
        <v>18</v>
      </c>
      <c r="G80" s="29">
        <v>0.25</v>
      </c>
      <c r="H80" s="54"/>
    </row>
    <row r="81" spans="1:8" x14ac:dyDescent="0.4">
      <c r="F81" s="30"/>
    </row>
    <row r="82" spans="1:8" ht="19.5" thickBot="1" x14ac:dyDescent="0.45">
      <c r="A82" t="s">
        <v>55</v>
      </c>
    </row>
    <row r="83" spans="1:8" ht="19.5" thickBot="1" x14ac:dyDescent="0.45">
      <c r="A83" t="s">
        <v>57</v>
      </c>
      <c r="D83" s="64" t="str">
        <f>IF(H83="","",(J55/J50))</f>
        <v/>
      </c>
      <c r="E83" s="65"/>
      <c r="F83" s="16" t="s">
        <v>18</v>
      </c>
      <c r="G83" s="29">
        <v>0.4</v>
      </c>
      <c r="H83" s="54"/>
    </row>
    <row r="84" spans="1:8" ht="19.5" thickBot="1" x14ac:dyDescent="0.45">
      <c r="A84" t="s">
        <v>91</v>
      </c>
      <c r="D84" s="64" t="str">
        <f>IF(H84="","",(J65/J50))</f>
        <v/>
      </c>
      <c r="E84" s="65"/>
      <c r="F84" s="16" t="s">
        <v>18</v>
      </c>
      <c r="G84" s="29">
        <v>0.6</v>
      </c>
      <c r="H84" s="54"/>
    </row>
    <row r="86" spans="1:8" ht="19.5" thickBot="1" x14ac:dyDescent="0.45">
      <c r="A86" t="s">
        <v>56</v>
      </c>
    </row>
    <row r="87" spans="1:8" ht="19.5" thickBot="1" x14ac:dyDescent="0.45">
      <c r="A87" t="s">
        <v>92</v>
      </c>
      <c r="D87" s="64" t="str">
        <f>IF(H87="","",(J55/J50))</f>
        <v/>
      </c>
      <c r="E87" s="65"/>
      <c r="F87" s="16" t="s">
        <v>18</v>
      </c>
      <c r="G87" s="29">
        <v>0.3</v>
      </c>
      <c r="H87" s="54"/>
    </row>
    <row r="88" spans="1:8" ht="19.5" thickBot="1" x14ac:dyDescent="0.45">
      <c r="A88" t="s">
        <v>93</v>
      </c>
      <c r="D88" s="64" t="str">
        <f>IF(H88="","",(J65/J50))</f>
        <v/>
      </c>
      <c r="E88" s="65"/>
      <c r="F88" s="16" t="s">
        <v>18</v>
      </c>
      <c r="G88" s="29">
        <v>0.5</v>
      </c>
      <c r="H88" s="54"/>
    </row>
    <row r="89" spans="1:8" ht="19.5" thickBot="1" x14ac:dyDescent="0.45"/>
    <row r="90" spans="1:8" ht="19.5" thickBot="1" x14ac:dyDescent="0.45">
      <c r="A90" t="s">
        <v>107</v>
      </c>
      <c r="D90" s="64" t="str">
        <f>IF(H90="","",(J75/J70))</f>
        <v/>
      </c>
      <c r="E90" s="65"/>
      <c r="F90" s="16" t="s">
        <v>18</v>
      </c>
      <c r="G90" s="29">
        <v>0.3</v>
      </c>
      <c r="H90" s="54"/>
    </row>
  </sheetData>
  <mergeCells count="48">
    <mergeCell ref="A1:N1"/>
    <mergeCell ref="A2:N2"/>
    <mergeCell ref="A7:C7"/>
    <mergeCell ref="A8:A9"/>
    <mergeCell ref="B8:B9"/>
    <mergeCell ref="C8:C9"/>
    <mergeCell ref="J8:J9"/>
    <mergeCell ref="K8:K9"/>
    <mergeCell ref="L8:L9"/>
    <mergeCell ref="M8:M9"/>
    <mergeCell ref="A53:C53"/>
    <mergeCell ref="N8:N9"/>
    <mergeCell ref="O8:O9"/>
    <mergeCell ref="A40:N40"/>
    <mergeCell ref="A41:N41"/>
    <mergeCell ref="A42:H42"/>
    <mergeCell ref="A43:O43"/>
    <mergeCell ref="A44:O44"/>
    <mergeCell ref="A48:C48"/>
    <mergeCell ref="A49:C49"/>
    <mergeCell ref="A50:C50"/>
    <mergeCell ref="J50:K50"/>
    <mergeCell ref="A69:C69"/>
    <mergeCell ref="A54:C54"/>
    <mergeCell ref="A55:C55"/>
    <mergeCell ref="J55:K55"/>
    <mergeCell ref="A58:C58"/>
    <mergeCell ref="A59:C59"/>
    <mergeCell ref="A60:C60"/>
    <mergeCell ref="J60:K60"/>
    <mergeCell ref="A63:C63"/>
    <mergeCell ref="A64:C64"/>
    <mergeCell ref="A65:C65"/>
    <mergeCell ref="J65:K65"/>
    <mergeCell ref="A68:C68"/>
    <mergeCell ref="A70:C70"/>
    <mergeCell ref="J70:K70"/>
    <mergeCell ref="A73:C73"/>
    <mergeCell ref="A74:C74"/>
    <mergeCell ref="A75:C75"/>
    <mergeCell ref="J75:K75"/>
    <mergeCell ref="D90:E90"/>
    <mergeCell ref="D79:E79"/>
    <mergeCell ref="D80:E80"/>
    <mergeCell ref="D83:E83"/>
    <mergeCell ref="D84:E84"/>
    <mergeCell ref="D87:E87"/>
    <mergeCell ref="D88:E88"/>
  </mergeCells>
  <phoneticPr fontId="1"/>
  <dataValidations count="1">
    <dataValidation type="list" allowBlank="1" showInputMessage="1" showErrorMessage="1" sqref="J10:O39 H79:H80 H83:H84 H90 H87:H88">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38</v>
      </c>
    </row>
    <row r="2" spans="1:12" x14ac:dyDescent="0.4">
      <c r="A2" s="56" t="s">
        <v>79</v>
      </c>
    </row>
    <row r="4" spans="1:12" x14ac:dyDescent="0.4">
      <c r="A4" t="s">
        <v>31</v>
      </c>
    </row>
    <row r="5" spans="1:12" x14ac:dyDescent="0.4">
      <c r="A5" t="s">
        <v>41</v>
      </c>
    </row>
    <row r="6" spans="1:12" x14ac:dyDescent="0.4">
      <c r="A6" s="1" t="s">
        <v>32</v>
      </c>
      <c r="B6" s="2">
        <v>40</v>
      </c>
      <c r="C6" s="23" t="s">
        <v>40</v>
      </c>
      <c r="D6" s="19"/>
      <c r="E6" s="22"/>
    </row>
    <row r="7" spans="1:12" x14ac:dyDescent="0.4">
      <c r="A7" s="1"/>
      <c r="B7" s="19"/>
      <c r="C7" s="22"/>
      <c r="D7" s="19"/>
      <c r="E7" s="22"/>
    </row>
    <row r="8" spans="1:12" x14ac:dyDescent="0.4">
      <c r="A8" s="20" t="s">
        <v>34</v>
      </c>
      <c r="B8" s="20" t="s">
        <v>19</v>
      </c>
      <c r="C8" s="20" t="s">
        <v>20</v>
      </c>
      <c r="D8" s="20" t="s">
        <v>21</v>
      </c>
      <c r="E8" s="20" t="s">
        <v>22</v>
      </c>
      <c r="F8" s="20" t="s">
        <v>23</v>
      </c>
      <c r="G8" s="20" t="s">
        <v>24</v>
      </c>
      <c r="H8" s="20" t="s">
        <v>25</v>
      </c>
      <c r="I8" s="20" t="s">
        <v>26</v>
      </c>
      <c r="J8" s="20" t="s">
        <v>27</v>
      </c>
      <c r="K8" s="20" t="s">
        <v>28</v>
      </c>
      <c r="L8" s="20" t="s">
        <v>29</v>
      </c>
    </row>
    <row r="9" spans="1:12" x14ac:dyDescent="0.4">
      <c r="A9" s="20" t="s">
        <v>33</v>
      </c>
      <c r="B9" s="25">
        <v>30</v>
      </c>
      <c r="C9" s="25">
        <v>31</v>
      </c>
      <c r="D9" s="25">
        <v>30</v>
      </c>
      <c r="E9" s="25">
        <v>31</v>
      </c>
      <c r="F9" s="25">
        <v>31</v>
      </c>
      <c r="G9" s="25">
        <v>30</v>
      </c>
      <c r="H9" s="25">
        <v>31</v>
      </c>
      <c r="I9" s="25">
        <v>30</v>
      </c>
      <c r="J9" s="25">
        <v>31</v>
      </c>
      <c r="K9" s="25">
        <v>31</v>
      </c>
      <c r="L9" s="25">
        <v>29</v>
      </c>
    </row>
    <row r="10" spans="1:12" x14ac:dyDescent="0.4">
      <c r="A10" s="26" t="s">
        <v>35</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37</v>
      </c>
    </row>
    <row r="12" spans="1:12" x14ac:dyDescent="0.4">
      <c r="A12" s="1"/>
      <c r="B12" s="19"/>
      <c r="C12" s="22"/>
      <c r="D12" s="19"/>
      <c r="E12" s="22"/>
    </row>
    <row r="13" spans="1:12" x14ac:dyDescent="0.4">
      <c r="A13" t="s">
        <v>36</v>
      </c>
    </row>
    <row r="14" spans="1:12" x14ac:dyDescent="0.4">
      <c r="A14" t="s">
        <v>73</v>
      </c>
    </row>
    <row r="15" spans="1:12" x14ac:dyDescent="0.4">
      <c r="A15" s="1" t="s">
        <v>32</v>
      </c>
      <c r="B15" s="2">
        <v>40</v>
      </c>
      <c r="C15" t="s">
        <v>78</v>
      </c>
    </row>
    <row r="16" spans="1:12" x14ac:dyDescent="0.4">
      <c r="A16" s="1" t="s">
        <v>30</v>
      </c>
      <c r="B16" s="19">
        <f>ROUNDDOWN(B15/5,1)</f>
        <v>8</v>
      </c>
      <c r="C16" s="23" t="s">
        <v>39</v>
      </c>
      <c r="E16" s="21"/>
    </row>
    <row r="17" spans="1:2" x14ac:dyDescent="0.4">
      <c r="A17" s="1"/>
      <c r="B17" s="19"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夜間対応型訪問介護</vt:lpstr>
      <vt:lpstr>夜間対応型訪問介護 6月用</vt:lpstr>
      <vt:lpstr>夜間対応型訪問介護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2023-07-11T02:14:10Z</cp:lastPrinted>
  <dcterms:created xsi:type="dcterms:W3CDTF">2023-04-20T05:39:19Z</dcterms:created>
  <dcterms:modified xsi:type="dcterms:W3CDTF">2023-07-11T02:14:15Z</dcterms:modified>
</cp:coreProperties>
</file>