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6年度改訂\excel（オープンデータ用）\"/>
    </mc:Choice>
  </mc:AlternateContent>
  <xr:revisionPtr revIDLastSave="0" documentId="13_ncr:1_{6C9DC8E4-9EE7-4B23-B2E5-BFCD413BD7F2}" xr6:coauthVersionLast="47" xr6:coauthVersionMax="47" xr10:uidLastSave="{00000000-0000-0000-0000-000000000000}"/>
  <bookViews>
    <workbookView xWindow="-120" yWindow="-120" windowWidth="29040" windowHeight="15840" tabRatio="788" activeTab="8" xr2:uid="{00000000-000D-0000-FFFF-FFFF00000000}"/>
  </bookViews>
  <sheets>
    <sheet name="表題２" sheetId="15" r:id="rId1"/>
    <sheet name="第２-１表" sheetId="16" r:id="rId2"/>
    <sheet name="第２-２表" sheetId="17" r:id="rId3"/>
    <sheet name="第２-３表　第２-４表　第２-５表" sheetId="5" r:id="rId4"/>
    <sheet name="第２-６表　第２-７表　第２-８表" sheetId="25" r:id="rId5"/>
    <sheet name="第２-９表" sheetId="18" r:id="rId6"/>
    <sheet name="第２-10表" sheetId="19" r:id="rId7"/>
    <sheet name="第２-11表　第２-12表" sheetId="26" r:id="rId8"/>
    <sheet name="第２-13表　第２-14表" sheetId="27" r:id="rId9"/>
  </sheets>
  <definedNames>
    <definedName name="_xlnm.Print_Area" localSheetId="7">'第２-11表　第２-12表'!$A$1:$BA$44</definedName>
    <definedName name="_xlnm.Print_Area" localSheetId="1">'第２-１表'!$A$1:$BB$40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37" i="5" l="1"/>
  <c r="S52" i="17"/>
  <c r="R52" i="17"/>
  <c r="S51" i="17"/>
  <c r="R51" i="17"/>
  <c r="S50" i="17"/>
  <c r="R50" i="17"/>
  <c r="S49" i="17"/>
  <c r="R49" i="17"/>
  <c r="S48" i="17"/>
  <c r="R48" i="17"/>
  <c r="S47" i="17"/>
  <c r="R47" i="17"/>
  <c r="S46" i="17"/>
  <c r="R46" i="17"/>
  <c r="S45" i="17"/>
  <c r="R45" i="17"/>
  <c r="S44" i="17"/>
  <c r="R44" i="17"/>
  <c r="S43" i="17"/>
  <c r="R43" i="17"/>
  <c r="S42" i="17"/>
  <c r="R42" i="17"/>
  <c r="S41" i="17"/>
  <c r="R41" i="17"/>
  <c r="S39" i="17"/>
  <c r="R39" i="17"/>
  <c r="R23" i="17"/>
  <c r="U10" i="5" l="1"/>
  <c r="AP10" i="5"/>
  <c r="U11" i="5"/>
  <c r="AP11" i="5"/>
  <c r="U12" i="5"/>
  <c r="AP12" i="5"/>
  <c r="U13" i="5"/>
  <c r="AP13" i="5"/>
  <c r="U14" i="5"/>
  <c r="AP14" i="5"/>
  <c r="AW14" i="5" s="1"/>
  <c r="U15" i="5"/>
  <c r="AW15" i="5" s="1"/>
  <c r="AP15" i="5"/>
  <c r="U16" i="5"/>
  <c r="AP16" i="5"/>
  <c r="U17" i="5"/>
  <c r="AP17" i="5"/>
  <c r="U18" i="5"/>
  <c r="AP18" i="5"/>
  <c r="U19" i="5"/>
  <c r="AW19" i="5" s="1"/>
  <c r="AP19" i="5"/>
  <c r="U20" i="5"/>
  <c r="AP20" i="5"/>
  <c r="U21" i="5"/>
  <c r="AP21" i="5"/>
  <c r="AI8" i="5"/>
  <c r="AB8" i="5"/>
  <c r="N8" i="5"/>
  <c r="G8" i="5"/>
  <c r="AW18" i="5" l="1"/>
  <c r="AW11" i="5"/>
  <c r="AW10" i="5"/>
  <c r="AW20" i="5"/>
  <c r="AW17" i="5"/>
  <c r="AW12" i="5"/>
  <c r="AP8" i="5"/>
  <c r="AW21" i="5"/>
  <c r="AW16" i="5"/>
  <c r="AW13" i="5"/>
  <c r="U8" i="5"/>
  <c r="S36" i="17"/>
  <c r="R36" i="17"/>
  <c r="S35" i="17"/>
  <c r="R35" i="17"/>
  <c r="S34" i="17"/>
  <c r="R34" i="17"/>
  <c r="S33" i="17"/>
  <c r="R33" i="17"/>
  <c r="S32" i="17"/>
  <c r="R32" i="17"/>
  <c r="S31" i="17"/>
  <c r="R31" i="17"/>
  <c r="S30" i="17"/>
  <c r="R30" i="17"/>
  <c r="S29" i="17"/>
  <c r="R29" i="17"/>
  <c r="S28" i="17"/>
  <c r="R28" i="17"/>
  <c r="S27" i="17"/>
  <c r="R27" i="17"/>
  <c r="S26" i="17"/>
  <c r="R26" i="17"/>
  <c r="S25" i="17"/>
  <c r="R25" i="17"/>
  <c r="S23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7" i="17"/>
  <c r="AW8" i="5" l="1"/>
  <c r="W34" i="26"/>
  <c r="G27" i="27"/>
  <c r="J27" i="27"/>
  <c r="G46" i="27"/>
  <c r="M47" i="27"/>
  <c r="J46" i="27"/>
  <c r="M46" i="27" s="1"/>
  <c r="M45" i="27"/>
  <c r="M44" i="27"/>
  <c r="M43" i="27"/>
  <c r="M42" i="27"/>
  <c r="M41" i="27"/>
  <c r="M40" i="27"/>
  <c r="M39" i="27"/>
  <c r="M38" i="27"/>
  <c r="M37" i="27"/>
  <c r="M36" i="27"/>
  <c r="M35" i="27"/>
  <c r="M34" i="27"/>
  <c r="M33" i="27"/>
  <c r="M32" i="27"/>
  <c r="J31" i="27"/>
  <c r="G31" i="27"/>
  <c r="M30" i="27"/>
  <c r="M29" i="27"/>
  <c r="M28" i="27"/>
  <c r="M27" i="27"/>
  <c r="M26" i="27"/>
  <c r="M25" i="27"/>
  <c r="M24" i="27"/>
  <c r="M23" i="27"/>
  <c r="P23" i="27" s="1"/>
  <c r="R36" i="26"/>
  <c r="M36" i="26" s="1"/>
  <c r="R35" i="26"/>
  <c r="AV34" i="26"/>
  <c r="AQ34" i="26"/>
  <c r="AL34" i="26"/>
  <c r="AG34" i="26"/>
  <c r="AB34" i="26"/>
  <c r="G34" i="26"/>
  <c r="R24" i="26"/>
  <c r="N24" i="26"/>
  <c r="J24" i="26"/>
  <c r="E24" i="26"/>
  <c r="R23" i="26"/>
  <c r="N23" i="26"/>
  <c r="J23" i="26"/>
  <c r="E23" i="26"/>
  <c r="R22" i="26"/>
  <c r="N22" i="26"/>
  <c r="J22" i="26"/>
  <c r="E22" i="26"/>
  <c r="R21" i="26"/>
  <c r="N21" i="26"/>
  <c r="J21" i="26"/>
  <c r="E21" i="26"/>
  <c r="R20" i="26"/>
  <c r="N20" i="26"/>
  <c r="J20" i="26"/>
  <c r="E20" i="26"/>
  <c r="R18" i="26"/>
  <c r="N18" i="26"/>
  <c r="J18" i="26"/>
  <c r="E18" i="26"/>
  <c r="R17" i="26"/>
  <c r="N17" i="26"/>
  <c r="J17" i="26"/>
  <c r="E17" i="26"/>
  <c r="R16" i="26"/>
  <c r="N16" i="26"/>
  <c r="J16" i="26"/>
  <c r="E16" i="26"/>
  <c r="R15" i="26"/>
  <c r="N15" i="26"/>
  <c r="J15" i="26"/>
  <c r="E15" i="26"/>
  <c r="R14" i="26"/>
  <c r="N14" i="26"/>
  <c r="J14" i="26"/>
  <c r="E14" i="26"/>
  <c r="R12" i="26"/>
  <c r="N12" i="26"/>
  <c r="J12" i="26"/>
  <c r="E12" i="26"/>
  <c r="R11" i="26"/>
  <c r="N11" i="26"/>
  <c r="J11" i="26"/>
  <c r="E11" i="26"/>
  <c r="R10" i="26"/>
  <c r="N10" i="26"/>
  <c r="J10" i="26"/>
  <c r="E10" i="26"/>
  <c r="R9" i="26"/>
  <c r="N9" i="26"/>
  <c r="J9" i="26"/>
  <c r="E9" i="26"/>
  <c r="R8" i="26"/>
  <c r="N8" i="26"/>
  <c r="J8" i="26"/>
  <c r="E8" i="26"/>
  <c r="AX6" i="26"/>
  <c r="AT6" i="26"/>
  <c r="AP6" i="26"/>
  <c r="AL6" i="26"/>
  <c r="AH6" i="26"/>
  <c r="R6" i="26" s="1"/>
  <c r="AD6" i="26"/>
  <c r="N6" i="26" s="1"/>
  <c r="Z6" i="26"/>
  <c r="J6" i="26" s="1"/>
  <c r="V6" i="26"/>
  <c r="R34" i="26" l="1"/>
  <c r="P46" i="27"/>
  <c r="P24" i="27"/>
  <c r="M31" i="27"/>
  <c r="P31" i="27" s="1"/>
  <c r="P39" i="27"/>
  <c r="P47" i="27"/>
  <c r="P25" i="27"/>
  <c r="P32" i="27"/>
  <c r="P40" i="27"/>
  <c r="E6" i="26"/>
  <c r="P28" i="27"/>
  <c r="P35" i="27"/>
  <c r="P43" i="27"/>
  <c r="M34" i="26"/>
  <c r="P30" i="27"/>
  <c r="P37" i="27"/>
  <c r="P45" i="27"/>
  <c r="P38" i="27"/>
  <c r="P26" i="27"/>
  <c r="P33" i="27"/>
  <c r="P41" i="27"/>
  <c r="M35" i="26"/>
  <c r="P27" i="27"/>
  <c r="P34" i="27"/>
  <c r="P42" i="27"/>
  <c r="P29" i="27"/>
  <c r="P36" i="27"/>
  <c r="P44" i="27"/>
  <c r="J44" i="18" l="1"/>
  <c r="J41" i="18"/>
  <c r="J40" i="18"/>
  <c r="J37" i="18"/>
  <c r="J34" i="18"/>
  <c r="J31" i="18"/>
  <c r="J30" i="18"/>
  <c r="J27" i="18"/>
  <c r="J24" i="18"/>
  <c r="J21" i="18"/>
  <c r="J20" i="18"/>
  <c r="J19" i="18"/>
  <c r="J18" i="18"/>
  <c r="J17" i="18"/>
  <c r="J16" i="18"/>
  <c r="J15" i="18"/>
  <c r="J14" i="18"/>
  <c r="J13" i="18"/>
  <c r="J12" i="18"/>
  <c r="J11" i="18"/>
  <c r="J9" i="18"/>
  <c r="H44" i="18"/>
  <c r="H41" i="18"/>
  <c r="H40" i="18"/>
  <c r="H37" i="18"/>
  <c r="H34" i="18"/>
  <c r="H31" i="18"/>
  <c r="H30" i="18"/>
  <c r="H27" i="18"/>
  <c r="H24" i="18"/>
  <c r="H21" i="18"/>
  <c r="H20" i="18"/>
  <c r="H19" i="18"/>
  <c r="H18" i="18"/>
  <c r="H17" i="18"/>
  <c r="H16" i="18"/>
  <c r="H15" i="18"/>
  <c r="H14" i="18"/>
  <c r="H13" i="18"/>
  <c r="H12" i="18"/>
  <c r="H11" i="18"/>
  <c r="H9" i="18"/>
  <c r="G44" i="18"/>
  <c r="G41" i="18"/>
  <c r="G40" i="18"/>
  <c r="G37" i="18"/>
  <c r="G34" i="18"/>
  <c r="G31" i="18"/>
  <c r="G30" i="18"/>
  <c r="G27" i="18"/>
  <c r="G24" i="18"/>
  <c r="G21" i="18"/>
  <c r="G20" i="18"/>
  <c r="G19" i="18"/>
  <c r="G18" i="18"/>
  <c r="G17" i="18"/>
  <c r="G16" i="18"/>
  <c r="G15" i="18"/>
  <c r="G14" i="18"/>
  <c r="G13" i="18"/>
  <c r="G12" i="18"/>
  <c r="G11" i="18"/>
  <c r="G9" i="18"/>
  <c r="AY22" i="16" l="1"/>
  <c r="AX22" i="16"/>
  <c r="AW35" i="16"/>
  <c r="AW34" i="16"/>
  <c r="AW33" i="16"/>
  <c r="AW32" i="16"/>
  <c r="AW31" i="16"/>
  <c r="AW30" i="16"/>
  <c r="AW29" i="16"/>
  <c r="AW28" i="16"/>
  <c r="AW27" i="16"/>
  <c r="AW26" i="16"/>
  <c r="AW25" i="16"/>
  <c r="AW24" i="16"/>
  <c r="AZ35" i="16" l="1"/>
  <c r="AZ34" i="16"/>
  <c r="AZ33" i="16"/>
  <c r="AZ32" i="16"/>
  <c r="AZ31" i="16"/>
  <c r="AZ30" i="16"/>
  <c r="AZ29" i="16"/>
  <c r="AZ28" i="16"/>
  <c r="AZ27" i="16"/>
  <c r="AZ26" i="16"/>
  <c r="AZ25" i="16"/>
  <c r="AZ24" i="16"/>
  <c r="AW22" i="16"/>
  <c r="AV22" i="16"/>
  <c r="AZ22" i="16" l="1"/>
  <c r="AW6" i="16" l="1"/>
  <c r="AV6" i="16"/>
  <c r="AZ19" i="16"/>
  <c r="AZ18" i="16"/>
  <c r="AZ17" i="16"/>
  <c r="AZ16" i="16"/>
  <c r="AZ15" i="16"/>
  <c r="AZ14" i="16"/>
  <c r="AZ13" i="16"/>
  <c r="AZ12" i="16"/>
  <c r="AZ11" i="16"/>
  <c r="AZ10" i="16"/>
  <c r="AZ9" i="16"/>
  <c r="AZ8" i="16"/>
  <c r="AA35" i="16"/>
  <c r="AD35" i="16" s="1"/>
  <c r="P35" i="16"/>
  <c r="S35" i="16" s="1"/>
  <c r="E35" i="16"/>
  <c r="H35" i="16" s="1"/>
  <c r="AA34" i="16"/>
  <c r="AD34" i="16" s="1"/>
  <c r="P34" i="16"/>
  <c r="S34" i="16"/>
  <c r="E34" i="16"/>
  <c r="H34" i="16" s="1"/>
  <c r="AA33" i="16"/>
  <c r="AD33" i="16" s="1"/>
  <c r="P33" i="16"/>
  <c r="S33" i="16" s="1"/>
  <c r="E33" i="16"/>
  <c r="H33" i="16" s="1"/>
  <c r="AA32" i="16"/>
  <c r="AD32" i="16" s="1"/>
  <c r="P32" i="16"/>
  <c r="S32" i="16" s="1"/>
  <c r="E32" i="16"/>
  <c r="H32" i="16" s="1"/>
  <c r="AA31" i="16"/>
  <c r="AD31" i="16" s="1"/>
  <c r="P31" i="16"/>
  <c r="S31" i="16" s="1"/>
  <c r="E31" i="16"/>
  <c r="H31" i="16" s="1"/>
  <c r="AA30" i="16"/>
  <c r="AD30" i="16" s="1"/>
  <c r="P30" i="16"/>
  <c r="S30" i="16" s="1"/>
  <c r="E30" i="16"/>
  <c r="H30" i="16" s="1"/>
  <c r="AA29" i="16"/>
  <c r="AD29" i="16"/>
  <c r="P29" i="16"/>
  <c r="S29" i="16" s="1"/>
  <c r="E29" i="16"/>
  <c r="H29" i="16" s="1"/>
  <c r="AA28" i="16"/>
  <c r="AD28" i="16" s="1"/>
  <c r="P28" i="16"/>
  <c r="S28" i="16" s="1"/>
  <c r="E28" i="16"/>
  <c r="H28" i="16" s="1"/>
  <c r="AA27" i="16"/>
  <c r="AD27" i="16"/>
  <c r="P27" i="16"/>
  <c r="S27" i="16" s="1"/>
  <c r="E27" i="16"/>
  <c r="H27" i="16" s="1"/>
  <c r="AA26" i="16"/>
  <c r="AD26" i="16" s="1"/>
  <c r="P26" i="16"/>
  <c r="S26" i="16" s="1"/>
  <c r="E26" i="16"/>
  <c r="H26" i="16" s="1"/>
  <c r="AA25" i="16"/>
  <c r="AD25" i="16" s="1"/>
  <c r="P25" i="16"/>
  <c r="S25" i="16" s="1"/>
  <c r="E25" i="16"/>
  <c r="H25" i="16" s="1"/>
  <c r="AA24" i="16"/>
  <c r="AD24" i="16" s="1"/>
  <c r="P24" i="16"/>
  <c r="S24" i="16"/>
  <c r="E24" i="16"/>
  <c r="H24" i="16" s="1"/>
  <c r="AC22" i="16"/>
  <c r="AB22" i="16"/>
  <c r="AA22" i="16" s="1"/>
  <c r="Z22" i="16"/>
  <c r="R22" i="16"/>
  <c r="P22" i="16" s="1"/>
  <c r="S22" i="16" s="1"/>
  <c r="Q22" i="16"/>
  <c r="O22" i="16"/>
  <c r="G22" i="16"/>
  <c r="E22" i="16" s="1"/>
  <c r="H22" i="16" s="1"/>
  <c r="F22" i="16"/>
  <c r="D22" i="16"/>
  <c r="AL19" i="16"/>
  <c r="AO19" i="16" s="1"/>
  <c r="AA19" i="16"/>
  <c r="AD19" i="16"/>
  <c r="P19" i="16"/>
  <c r="S19" i="16" s="1"/>
  <c r="E19" i="16"/>
  <c r="H19" i="16"/>
  <c r="AL18" i="16"/>
  <c r="AO18" i="16" s="1"/>
  <c r="AA18" i="16"/>
  <c r="AD18" i="16"/>
  <c r="P18" i="16"/>
  <c r="S18" i="16" s="1"/>
  <c r="E18" i="16"/>
  <c r="H18" i="16" s="1"/>
  <c r="AL17" i="16"/>
  <c r="AO17" i="16" s="1"/>
  <c r="AA17" i="16"/>
  <c r="AD17" i="16" s="1"/>
  <c r="P17" i="16"/>
  <c r="S17" i="16" s="1"/>
  <c r="E17" i="16"/>
  <c r="H17" i="16" s="1"/>
  <c r="AL16" i="16"/>
  <c r="AO16" i="16" s="1"/>
  <c r="AA16" i="16"/>
  <c r="AD16" i="16" s="1"/>
  <c r="P16" i="16"/>
  <c r="S16" i="16" s="1"/>
  <c r="E16" i="16"/>
  <c r="H16" i="16" s="1"/>
  <c r="AL15" i="16"/>
  <c r="AO15" i="16" s="1"/>
  <c r="AA15" i="16"/>
  <c r="AD15" i="16" s="1"/>
  <c r="P15" i="16"/>
  <c r="S15" i="16" s="1"/>
  <c r="E15" i="16"/>
  <c r="H15" i="16"/>
  <c r="AL14" i="16"/>
  <c r="AO14" i="16" s="1"/>
  <c r="AA14" i="16"/>
  <c r="AD14" i="16"/>
  <c r="P14" i="16"/>
  <c r="S14" i="16" s="1"/>
  <c r="E14" i="16"/>
  <c r="H14" i="16" s="1"/>
  <c r="AL13" i="16"/>
  <c r="AO13" i="16" s="1"/>
  <c r="AA13" i="16"/>
  <c r="AD13" i="16" s="1"/>
  <c r="P13" i="16"/>
  <c r="S13" i="16" s="1"/>
  <c r="E13" i="16"/>
  <c r="H13" i="16" s="1"/>
  <c r="AL12" i="16"/>
  <c r="AO12" i="16" s="1"/>
  <c r="AA12" i="16"/>
  <c r="AD12" i="16" s="1"/>
  <c r="P12" i="16"/>
  <c r="S12" i="16" s="1"/>
  <c r="E12" i="16"/>
  <c r="H12" i="16" s="1"/>
  <c r="AL11" i="16"/>
  <c r="AO11" i="16" s="1"/>
  <c r="AA11" i="16"/>
  <c r="AD11" i="16" s="1"/>
  <c r="P11" i="16"/>
  <c r="S11" i="16" s="1"/>
  <c r="E11" i="16"/>
  <c r="H11" i="16"/>
  <c r="AL10" i="16"/>
  <c r="AO10" i="16" s="1"/>
  <c r="AA10" i="16"/>
  <c r="AD10" i="16"/>
  <c r="P10" i="16"/>
  <c r="S10" i="16" s="1"/>
  <c r="E10" i="16"/>
  <c r="H10" i="16" s="1"/>
  <c r="AL9" i="16"/>
  <c r="AO9" i="16" s="1"/>
  <c r="AA9" i="16"/>
  <c r="AD9" i="16" s="1"/>
  <c r="P9" i="16"/>
  <c r="S9" i="16" s="1"/>
  <c r="E9" i="16"/>
  <c r="H9" i="16" s="1"/>
  <c r="AL8" i="16"/>
  <c r="AO8" i="16" s="1"/>
  <c r="AA8" i="16"/>
  <c r="AD8" i="16" s="1"/>
  <c r="P8" i="16"/>
  <c r="S8" i="16" s="1"/>
  <c r="E8" i="16"/>
  <c r="H8" i="16" s="1"/>
  <c r="AN6" i="16"/>
  <c r="AM6" i="16"/>
  <c r="AK6" i="16"/>
  <c r="AC6" i="16"/>
  <c r="AB6" i="16"/>
  <c r="AA6" i="16" s="1"/>
  <c r="AD6" i="16" s="1"/>
  <c r="Z6" i="16"/>
  <c r="R6" i="16"/>
  <c r="Q6" i="16"/>
  <c r="O6" i="16"/>
  <c r="G6" i="16"/>
  <c r="F6" i="16"/>
  <c r="D6" i="16"/>
  <c r="P6" i="16"/>
  <c r="AD22" i="16" l="1"/>
  <c r="E6" i="16"/>
  <c r="H6" i="16" s="1"/>
  <c r="S6" i="16"/>
  <c r="AZ6" i="16"/>
  <c r="AL6" i="16"/>
  <c r="AO6" i="16" s="1"/>
</calcChain>
</file>

<file path=xl/sharedStrings.xml><?xml version="1.0" encoding="utf-8"?>
<sst xmlns="http://schemas.openxmlformats.org/spreadsheetml/2006/main" count="1547" uniqueCount="453">
  <si>
    <t>男</t>
    <phoneticPr fontId="2"/>
  </si>
  <si>
    <t>女</t>
    <phoneticPr fontId="2"/>
  </si>
  <si>
    <t>世帯数</t>
    <phoneticPr fontId="2"/>
  </si>
  <si>
    <t>１世帯
当たり
人口</t>
    <rPh sb="4" eb="5">
      <t>ア</t>
    </rPh>
    <rPh sb="8" eb="10">
      <t>ジンコウ</t>
    </rPh>
    <phoneticPr fontId="2"/>
  </si>
  <si>
    <t>今治市</t>
    <rPh sb="0" eb="3">
      <t>イマバリシ</t>
    </rPh>
    <phoneticPr fontId="2"/>
  </si>
  <si>
    <t>昭和五五年</t>
    <rPh sb="0" eb="2">
      <t>ショウワ</t>
    </rPh>
    <rPh sb="2" eb="4">
      <t>５５</t>
    </rPh>
    <rPh sb="4" eb="5">
      <t>ネン</t>
    </rPh>
    <phoneticPr fontId="2"/>
  </si>
  <si>
    <t>昭和五〇年</t>
    <rPh sb="0" eb="2">
      <t>ショウワ</t>
    </rPh>
    <rPh sb="2" eb="3">
      <t>ゴ</t>
    </rPh>
    <rPh sb="4" eb="5">
      <t>ネン</t>
    </rPh>
    <phoneticPr fontId="2"/>
  </si>
  <si>
    <t>昭和六〇年</t>
    <rPh sb="0" eb="2">
      <t>ショウワ</t>
    </rPh>
    <rPh sb="2" eb="3">
      <t>６</t>
    </rPh>
    <rPh sb="4" eb="5">
      <t>ネン</t>
    </rPh>
    <phoneticPr fontId="2"/>
  </si>
  <si>
    <t>平成二年</t>
    <rPh sb="0" eb="2">
      <t>ヘイセイ</t>
    </rPh>
    <rPh sb="2" eb="3">
      <t>２</t>
    </rPh>
    <rPh sb="3" eb="4">
      <t>ネン</t>
    </rPh>
    <phoneticPr fontId="2"/>
  </si>
  <si>
    <t>平成七年</t>
    <rPh sb="0" eb="2">
      <t>ヘイセイ</t>
    </rPh>
    <rPh sb="2" eb="3">
      <t>７</t>
    </rPh>
    <rPh sb="3" eb="4">
      <t>ネン</t>
    </rPh>
    <phoneticPr fontId="2"/>
  </si>
  <si>
    <t>備          考</t>
    <phoneticPr fontId="2"/>
  </si>
  <si>
    <t>平成十二年</t>
    <rPh sb="0" eb="2">
      <t>ヘイセイ</t>
    </rPh>
    <rPh sb="2" eb="4">
      <t>ジュウニ</t>
    </rPh>
    <rPh sb="4" eb="5">
      <t>ネン</t>
    </rPh>
    <phoneticPr fontId="2"/>
  </si>
  <si>
    <r>
      <t xml:space="preserve">人口密度
(1㎢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</si>
  <si>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>平成十七年</t>
    <rPh sb="0" eb="2">
      <t>ヘイセイ</t>
    </rPh>
    <rPh sb="2" eb="4">
      <t>17</t>
    </rPh>
    <rPh sb="4" eb="5">
      <t>ネン</t>
    </rPh>
    <phoneticPr fontId="2"/>
  </si>
  <si>
    <r>
      <t>人口密度
(1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 xml:space="preserve">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</si>
  <si>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 xml:space="preserve"> </t>
    <phoneticPr fontId="2"/>
  </si>
  <si>
    <t xml:space="preserve"> (今治市)</t>
    <rPh sb="2" eb="5">
      <t>イマバリシ</t>
    </rPh>
    <phoneticPr fontId="2"/>
  </si>
  <si>
    <t xml:space="preserve"> (朝倉村)</t>
    <rPh sb="2" eb="5">
      <t>アサクラムラ</t>
    </rPh>
    <phoneticPr fontId="2"/>
  </si>
  <si>
    <t xml:space="preserve"> (玉川町)</t>
    <rPh sb="2" eb="5">
      <t>タマガワチョウ</t>
    </rPh>
    <phoneticPr fontId="2"/>
  </si>
  <si>
    <t xml:space="preserve"> (波方町)</t>
    <rPh sb="2" eb="5">
      <t>ナミカタチョウ</t>
    </rPh>
    <phoneticPr fontId="2"/>
  </si>
  <si>
    <t xml:space="preserve"> (大西町)</t>
    <rPh sb="2" eb="5">
      <t>オオニシチョウ</t>
    </rPh>
    <phoneticPr fontId="2"/>
  </si>
  <si>
    <t xml:space="preserve"> (菊間町)</t>
    <rPh sb="2" eb="5">
      <t>キクマチョウ</t>
    </rPh>
    <phoneticPr fontId="2"/>
  </si>
  <si>
    <t xml:space="preserve"> (吉海町)</t>
    <rPh sb="2" eb="5">
      <t>ヨシウミチョウ</t>
    </rPh>
    <phoneticPr fontId="2"/>
  </si>
  <si>
    <t xml:space="preserve"> (宮窪町)</t>
    <rPh sb="2" eb="5">
      <t>ミヤクボチョウ</t>
    </rPh>
    <phoneticPr fontId="2"/>
  </si>
  <si>
    <t xml:space="preserve"> (伯方町)</t>
    <rPh sb="2" eb="5">
      <t>ハカタチョウ</t>
    </rPh>
    <phoneticPr fontId="2"/>
  </si>
  <si>
    <t xml:space="preserve"> (上浦町)</t>
    <rPh sb="2" eb="5">
      <t>カミウラチョウ</t>
    </rPh>
    <phoneticPr fontId="2"/>
  </si>
  <si>
    <t xml:space="preserve"> (大三島町)</t>
    <rPh sb="2" eb="6">
      <t>オオミシマチョウ</t>
    </rPh>
    <phoneticPr fontId="2"/>
  </si>
  <si>
    <t xml:space="preserve"> (関前村)</t>
    <rPh sb="2" eb="5">
      <t>セキゼンムラ</t>
    </rPh>
    <phoneticPr fontId="2"/>
  </si>
  <si>
    <t>人口総数</t>
    <rPh sb="0" eb="2">
      <t>ジンコウ</t>
    </rPh>
    <phoneticPr fontId="2"/>
  </si>
  <si>
    <t>人　　　　　　　　口</t>
    <rPh sb="0" eb="1">
      <t>ヒト</t>
    </rPh>
    <rPh sb="9" eb="10">
      <t>クチ</t>
    </rPh>
    <phoneticPr fontId="2"/>
  </si>
  <si>
    <t>人口増加数</t>
    <phoneticPr fontId="2"/>
  </si>
  <si>
    <t>性　比　　(女＝100)</t>
    <rPh sb="0" eb="1">
      <t>セイ</t>
    </rPh>
    <rPh sb="2" eb="3">
      <t>ヒ</t>
    </rPh>
    <phoneticPr fontId="2"/>
  </si>
  <si>
    <t>総 数</t>
    <rPh sb="0" eb="3">
      <t>ソウスウ</t>
    </rPh>
    <phoneticPr fontId="2"/>
  </si>
  <si>
    <t xml:space="preserve">               </t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</si>
  <si>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</si>
  <si>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</si>
  <si>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純増減数</t>
    <rPh sb="0" eb="1">
      <t>ジュン</t>
    </rPh>
    <rPh sb="1" eb="3">
      <t>ゾウゲン</t>
    </rPh>
    <rPh sb="3" eb="4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</si>
  <si>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</si>
  <si>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</si>
  <si>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増減数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</si>
  <si>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</si>
  <si>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</si>
  <si>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資料：市民課</t>
    <rPh sb="3" eb="6">
      <t>シミンカ</t>
    </rPh>
    <phoneticPr fontId="2"/>
  </si>
  <si>
    <t>出生児数</t>
    <phoneticPr fontId="2"/>
  </si>
  <si>
    <t>死亡者数</t>
    <phoneticPr fontId="2"/>
  </si>
  <si>
    <t>死産胎数</t>
    <phoneticPr fontId="2"/>
  </si>
  <si>
    <t>婚姻件数</t>
    <phoneticPr fontId="2"/>
  </si>
  <si>
    <t>離婚件数</t>
    <phoneticPr fontId="2"/>
  </si>
  <si>
    <t>市内転居件数</t>
    <phoneticPr fontId="2"/>
  </si>
  <si>
    <t>資料：市民課</t>
    <phoneticPr fontId="2"/>
  </si>
  <si>
    <t>総数</t>
    <rPh sb="0" eb="2">
      <t>ソウスウ</t>
    </rPh>
    <phoneticPr fontId="2"/>
  </si>
  <si>
    <t>中国</t>
    <rPh sb="0" eb="2">
      <t>チュウゴク</t>
    </rPh>
    <phoneticPr fontId="2"/>
  </si>
  <si>
    <t>朝鮮
および
韓国</t>
    <rPh sb="0" eb="2">
      <t>チョウセン</t>
    </rPh>
    <rPh sb="7" eb="9">
      <t>カンコク</t>
    </rPh>
    <phoneticPr fontId="2"/>
  </si>
  <si>
    <t>フィリピン</t>
    <phoneticPr fontId="2"/>
  </si>
  <si>
    <t>インド
ネシア</t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</si>
  <si>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</si>
  <si>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</si>
  <si>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ブラジル</t>
    <phoneticPr fontId="2"/>
  </si>
  <si>
    <t>資料：市民課　各年末現在</t>
    <rPh sb="3" eb="6">
      <t>シミンカ</t>
    </rPh>
    <rPh sb="7" eb="8">
      <t>カク</t>
    </rPh>
    <rPh sb="8" eb="10">
      <t>ネンマツ</t>
    </rPh>
    <rPh sb="10" eb="12">
      <t>ゲンザイ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</si>
  <si>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</si>
  <si>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口</t>
    <rPh sb="0" eb="1">
      <t>ヒト</t>
    </rPh>
    <rPh sb="4" eb="5">
      <t>クチ</t>
    </rPh>
    <phoneticPr fontId="2"/>
  </si>
  <si>
    <t>面積(ｋ㎡)</t>
    <rPh sb="0" eb="2">
      <t>メンセキ</t>
    </rPh>
    <phoneticPr fontId="2"/>
  </si>
  <si>
    <t>人口密度(人／ｋ㎡)</t>
    <rPh sb="0" eb="2">
      <t>ジンコウ</t>
    </rPh>
    <rPh sb="2" eb="4">
      <t>ミツド</t>
    </rPh>
    <phoneticPr fontId="2"/>
  </si>
  <si>
    <t>(単位：世帯、人)</t>
    <rPh sb="1" eb="3">
      <t>タンイ</t>
    </rPh>
    <rPh sb="4" eb="6">
      <t>セタイ</t>
    </rPh>
    <rPh sb="7" eb="8">
      <t>ニン</t>
    </rPh>
    <phoneticPr fontId="2"/>
  </si>
  <si>
    <t>2人</t>
    <rPh sb="1" eb="2">
      <t>ヒト</t>
    </rPh>
    <phoneticPr fontId="2"/>
  </si>
  <si>
    <t>3人</t>
    <rPh sb="1" eb="2">
      <t>ヒト</t>
    </rPh>
    <phoneticPr fontId="2"/>
  </si>
  <si>
    <t>4人</t>
    <rPh sb="1" eb="2">
      <t>ヒト</t>
    </rPh>
    <phoneticPr fontId="2"/>
  </si>
  <si>
    <t>5人</t>
    <rPh sb="1" eb="2">
      <t>ヒト</t>
    </rPh>
    <phoneticPr fontId="2"/>
  </si>
  <si>
    <t>6人</t>
    <rPh sb="1" eb="2">
      <t>ヒト</t>
    </rPh>
    <phoneticPr fontId="2"/>
  </si>
  <si>
    <t>7人以上</t>
    <rPh sb="1" eb="2">
      <t>ニン</t>
    </rPh>
    <rPh sb="2" eb="4">
      <t>イジョウ</t>
    </rPh>
    <phoneticPr fontId="2"/>
  </si>
  <si>
    <t>一般世帯</t>
    <rPh sb="0" eb="2">
      <t>イッパン</t>
    </rPh>
    <rPh sb="2" eb="4">
      <t>セタイ</t>
    </rPh>
    <phoneticPr fontId="2"/>
  </si>
  <si>
    <t>世帯人員</t>
    <rPh sb="0" eb="2">
      <t>セタイ</t>
    </rPh>
    <rPh sb="2" eb="4">
      <t>ジンイン</t>
    </rPh>
    <phoneticPr fontId="2"/>
  </si>
  <si>
    <t>　　主世帯</t>
    <rPh sb="2" eb="3">
      <t>シュ</t>
    </rPh>
    <rPh sb="3" eb="5">
      <t>セタイ</t>
    </rPh>
    <phoneticPr fontId="2"/>
  </si>
  <si>
    <t>　　　持ち家</t>
    <rPh sb="3" eb="4">
      <t>モ</t>
    </rPh>
    <rPh sb="5" eb="6">
      <t>イエ</t>
    </rPh>
    <phoneticPr fontId="2"/>
  </si>
  <si>
    <t>　　　民営の借家</t>
    <phoneticPr fontId="2"/>
  </si>
  <si>
    <t>　　　給与住宅</t>
    <phoneticPr fontId="2"/>
  </si>
  <si>
    <t>　　間借り</t>
    <rPh sb="2" eb="4">
      <t>マガ</t>
    </rPh>
    <phoneticPr fontId="2"/>
  </si>
  <si>
    <t>　住宅以外に住む
　一般世帯</t>
    <phoneticPr fontId="2"/>
  </si>
  <si>
    <t xml:space="preserve">人 口 増 減 </t>
    <phoneticPr fontId="2"/>
  </si>
  <si>
    <t>実 数</t>
    <phoneticPr fontId="2"/>
  </si>
  <si>
    <t>率（％）</t>
    <phoneticPr fontId="2"/>
  </si>
  <si>
    <t>愛  媛  県</t>
  </si>
  <si>
    <t>松  山  市</t>
  </si>
  <si>
    <t>今治市</t>
    <phoneticPr fontId="2"/>
  </si>
  <si>
    <t>宇和島市</t>
  </si>
  <si>
    <t>八幡浜市</t>
  </si>
  <si>
    <t>新居浜市</t>
  </si>
  <si>
    <t>西条市</t>
  </si>
  <si>
    <t>大洲市</t>
  </si>
  <si>
    <t>伊予市</t>
    <phoneticPr fontId="9"/>
  </si>
  <si>
    <t>四国中央市</t>
    <rPh sb="0" eb="2">
      <t>シコク</t>
    </rPh>
    <rPh sb="2" eb="4">
      <t>チュウオウ</t>
    </rPh>
    <rPh sb="4" eb="5">
      <t>シ</t>
    </rPh>
    <phoneticPr fontId="9"/>
  </si>
  <si>
    <t>西予市</t>
    <rPh sb="0" eb="1">
      <t>ニシ</t>
    </rPh>
    <rPh sb="1" eb="2">
      <t>ヨ</t>
    </rPh>
    <rPh sb="2" eb="3">
      <t>シ</t>
    </rPh>
    <phoneticPr fontId="9"/>
  </si>
  <si>
    <t>東温市</t>
    <rPh sb="1" eb="2">
      <t>オン</t>
    </rPh>
    <rPh sb="2" eb="3">
      <t>シ</t>
    </rPh>
    <phoneticPr fontId="9"/>
  </si>
  <si>
    <t>越智郡</t>
    <phoneticPr fontId="9"/>
  </si>
  <si>
    <t>上島町</t>
    <rPh sb="0" eb="2">
      <t>カミシマ</t>
    </rPh>
    <rPh sb="2" eb="3">
      <t>チョウ</t>
    </rPh>
    <phoneticPr fontId="9"/>
  </si>
  <si>
    <t>上浮穴郡</t>
    <rPh sb="0" eb="4">
      <t>カミウケナグン</t>
    </rPh>
    <phoneticPr fontId="9"/>
  </si>
  <si>
    <t>久万高原町</t>
    <rPh sb="0" eb="2">
      <t>クマ</t>
    </rPh>
    <rPh sb="2" eb="4">
      <t>コウゲン</t>
    </rPh>
    <rPh sb="4" eb="5">
      <t>チョウ</t>
    </rPh>
    <phoneticPr fontId="9"/>
  </si>
  <si>
    <t>伊予郡</t>
    <rPh sb="0" eb="3">
      <t>イヨグン</t>
    </rPh>
    <phoneticPr fontId="9"/>
  </si>
  <si>
    <t>松前町</t>
    <rPh sb="0" eb="3">
      <t>マサキチョウ</t>
    </rPh>
    <phoneticPr fontId="9"/>
  </si>
  <si>
    <t>砥部町</t>
    <rPh sb="0" eb="3">
      <t>トベチョウ</t>
    </rPh>
    <phoneticPr fontId="9"/>
  </si>
  <si>
    <t>喜多郡</t>
    <rPh sb="0" eb="2">
      <t>キタ</t>
    </rPh>
    <rPh sb="2" eb="3">
      <t>グン</t>
    </rPh>
    <phoneticPr fontId="9"/>
  </si>
  <si>
    <t>内子町</t>
    <rPh sb="0" eb="3">
      <t>ウチコチョウ</t>
    </rPh>
    <phoneticPr fontId="9"/>
  </si>
  <si>
    <t>西宇和郡</t>
    <rPh sb="0" eb="4">
      <t>ニシウワグン</t>
    </rPh>
    <phoneticPr fontId="9"/>
  </si>
  <si>
    <t>伊方町</t>
    <rPh sb="0" eb="3">
      <t>イカタチョウ</t>
    </rPh>
    <phoneticPr fontId="9"/>
  </si>
  <si>
    <t>北宇和郡</t>
    <rPh sb="0" eb="3">
      <t>キタウワ</t>
    </rPh>
    <rPh sb="3" eb="4">
      <t>グン</t>
    </rPh>
    <phoneticPr fontId="9"/>
  </si>
  <si>
    <t>松野町</t>
    <rPh sb="0" eb="3">
      <t>マツノチョウ</t>
    </rPh>
    <phoneticPr fontId="9"/>
  </si>
  <si>
    <t>鬼北町</t>
    <rPh sb="0" eb="1">
      <t>オニ</t>
    </rPh>
    <rPh sb="1" eb="2">
      <t>キタ</t>
    </rPh>
    <rPh sb="2" eb="3">
      <t>チョウ</t>
    </rPh>
    <phoneticPr fontId="9"/>
  </si>
  <si>
    <t>南宇和郡</t>
    <rPh sb="0" eb="4">
      <t>ミナミウワグン</t>
    </rPh>
    <phoneticPr fontId="9"/>
  </si>
  <si>
    <t>愛南町</t>
    <rPh sb="0" eb="1">
      <t>アイ</t>
    </rPh>
    <rPh sb="1" eb="2">
      <t>ナン</t>
    </rPh>
    <rPh sb="2" eb="3">
      <t>チョウ</t>
    </rPh>
    <phoneticPr fontId="9"/>
  </si>
  <si>
    <t>( 朝 倉 村 )</t>
    <rPh sb="2" eb="3">
      <t>アサ</t>
    </rPh>
    <rPh sb="4" eb="5">
      <t>クラ</t>
    </rPh>
    <rPh sb="6" eb="7">
      <t>ムラ</t>
    </rPh>
    <phoneticPr fontId="2"/>
  </si>
  <si>
    <t>( 玉 川 町 )</t>
    <rPh sb="2" eb="3">
      <t>タマ</t>
    </rPh>
    <rPh sb="4" eb="5">
      <t>カワ</t>
    </rPh>
    <rPh sb="6" eb="7">
      <t>マチ</t>
    </rPh>
    <phoneticPr fontId="2"/>
  </si>
  <si>
    <t>総  数</t>
    <phoneticPr fontId="2"/>
  </si>
  <si>
    <t>総  数</t>
    <rPh sb="0" eb="4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</si>
  <si>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</si>
  <si>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</si>
  <si>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総  数</t>
  </si>
  <si>
    <t xml:space="preserve"> 0～ 4歳</t>
    <phoneticPr fontId="2"/>
  </si>
  <si>
    <t>35～39歳</t>
  </si>
  <si>
    <t>70～74歳</t>
  </si>
  <si>
    <t xml:space="preserve"> 5～ 9歳</t>
    <phoneticPr fontId="2"/>
  </si>
  <si>
    <t>40～44歳</t>
  </si>
  <si>
    <t>75～79歳</t>
  </si>
  <si>
    <t>10～14歳</t>
  </si>
  <si>
    <t>45～49歳</t>
  </si>
  <si>
    <t>80～84歳</t>
  </si>
  <si>
    <t>15～19歳</t>
  </si>
  <si>
    <t>50～54歳</t>
  </si>
  <si>
    <t>85～89歳</t>
  </si>
  <si>
    <t>20～24歳</t>
  </si>
  <si>
    <t>55～59歳</t>
  </si>
  <si>
    <t>90～94歳</t>
  </si>
  <si>
    <t>25～29歳</t>
  </si>
  <si>
    <t>60～64歳</t>
  </si>
  <si>
    <t>95～99歳</t>
  </si>
  <si>
    <t>30～34歳</t>
  </si>
  <si>
    <t>65～69歳</t>
  </si>
  <si>
    <t>100歳以上</t>
  </si>
  <si>
    <t>年齢不詳</t>
  </si>
  <si>
    <t>( 波 方 町 )</t>
    <rPh sb="2" eb="3">
      <t>ナミ</t>
    </rPh>
    <rPh sb="4" eb="5">
      <t>カタ</t>
    </rPh>
    <rPh sb="6" eb="7">
      <t>マチ</t>
    </rPh>
    <phoneticPr fontId="2"/>
  </si>
  <si>
    <t>( 大 西 町 )</t>
    <rPh sb="2" eb="3">
      <t>ダイ</t>
    </rPh>
    <rPh sb="4" eb="5">
      <t>ニシ</t>
    </rPh>
    <rPh sb="6" eb="7">
      <t>マチ</t>
    </rPh>
    <phoneticPr fontId="2"/>
  </si>
  <si>
    <t>( 菊 間 町 )</t>
    <rPh sb="2" eb="3">
      <t>キク</t>
    </rPh>
    <rPh sb="4" eb="5">
      <t>アイダ</t>
    </rPh>
    <rPh sb="6" eb="7">
      <t>マチ</t>
    </rPh>
    <phoneticPr fontId="2"/>
  </si>
  <si>
    <t>( 吉 海 町 )</t>
    <rPh sb="2" eb="3">
      <t>キチ</t>
    </rPh>
    <rPh sb="4" eb="5">
      <t>ウミ</t>
    </rPh>
    <rPh sb="6" eb="7">
      <t>マチ</t>
    </rPh>
    <phoneticPr fontId="2"/>
  </si>
  <si>
    <t>( 宮 窪 町 )</t>
    <rPh sb="2" eb="3">
      <t>ミヤ</t>
    </rPh>
    <rPh sb="4" eb="5">
      <t>クボ</t>
    </rPh>
    <rPh sb="6" eb="7">
      <t>マチ</t>
    </rPh>
    <phoneticPr fontId="2"/>
  </si>
  <si>
    <t>( 伯 方 町 )</t>
    <rPh sb="2" eb="3">
      <t>ハク</t>
    </rPh>
    <rPh sb="4" eb="5">
      <t>カタ</t>
    </rPh>
    <rPh sb="6" eb="7">
      <t>マチ</t>
    </rPh>
    <phoneticPr fontId="2"/>
  </si>
  <si>
    <t>( 上 浦 町 )</t>
    <rPh sb="2" eb="3">
      <t>ウエ</t>
    </rPh>
    <rPh sb="4" eb="5">
      <t>ウラ</t>
    </rPh>
    <rPh sb="6" eb="7">
      <t>マチ</t>
    </rPh>
    <phoneticPr fontId="2"/>
  </si>
  <si>
    <t>( 大 三 島 町 )</t>
    <rPh sb="2" eb="3">
      <t>ダイ</t>
    </rPh>
    <rPh sb="4" eb="5">
      <t>サン</t>
    </rPh>
    <rPh sb="6" eb="7">
      <t>シマ</t>
    </rPh>
    <rPh sb="8" eb="9">
      <t>マチ</t>
    </rPh>
    <phoneticPr fontId="2"/>
  </si>
  <si>
    <t>( 関 前 村 )</t>
    <rPh sb="2" eb="3">
      <t>セキ</t>
    </rPh>
    <rPh sb="4" eb="5">
      <t>マエ</t>
    </rPh>
    <rPh sb="6" eb="7">
      <t>ムラ</t>
    </rPh>
    <phoneticPr fontId="2"/>
  </si>
  <si>
    <t>総　数</t>
    <rPh sb="0" eb="1">
      <t>フサ</t>
    </rPh>
    <rPh sb="2" eb="3">
      <t>カズ</t>
    </rPh>
    <phoneticPr fontId="2"/>
  </si>
  <si>
    <t>労働者人口</t>
    <rPh sb="0" eb="3">
      <t>ロウドウシャ</t>
    </rPh>
    <rPh sb="3" eb="5">
      <t>ジンコウ</t>
    </rPh>
    <phoneticPr fontId="2"/>
  </si>
  <si>
    <t>非労働力
人　　口</t>
    <rPh sb="0" eb="1">
      <t>ヒ</t>
    </rPh>
    <rPh sb="1" eb="3">
      <t>ロウドウ</t>
    </rPh>
    <rPh sb="3" eb="4">
      <t>リョク</t>
    </rPh>
    <rPh sb="5" eb="6">
      <t>ヒト</t>
    </rPh>
    <rPh sb="8" eb="9">
      <t>クチ</t>
    </rPh>
    <phoneticPr fontId="2"/>
  </si>
  <si>
    <t>就業者</t>
    <rPh sb="0" eb="3">
      <t>シュウギョウシャ</t>
    </rPh>
    <phoneticPr fontId="2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</si>
  <si>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2"/>
  </si>
  <si>
    <t>総　　数</t>
    <rPh sb="0" eb="1">
      <t>フサ</t>
    </rPh>
    <rPh sb="3" eb="4">
      <t>カズ</t>
    </rPh>
    <phoneticPr fontId="2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</si>
  <si>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</si>
  <si>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</si>
  <si>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</si>
  <si>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</si>
  <si>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</si>
  <si>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</si>
  <si>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</si>
  <si>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</si>
  <si>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</si>
  <si>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</si>
  <si>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</si>
  <si>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</si>
  <si>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</si>
  <si>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</si>
  <si>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</si>
  <si>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15歳以上
人口総数</t>
    <rPh sb="2" eb="3">
      <t>サイ</t>
    </rPh>
    <rPh sb="3" eb="5">
      <t>イジョウ</t>
    </rPh>
    <rPh sb="6" eb="8">
      <t>ジンコウ</t>
    </rPh>
    <rPh sb="8" eb="10">
      <t>ソウスウ</t>
    </rPh>
    <phoneticPr fontId="2"/>
  </si>
  <si>
    <t>労　　　働　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</si>
  <si>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就　　業　　者</t>
    <rPh sb="0" eb="1">
      <t>シュウ</t>
    </rPh>
    <rPh sb="3" eb="4">
      <t>ギョウ</t>
    </rPh>
    <rPh sb="6" eb="7">
      <t>シャ</t>
    </rPh>
    <phoneticPr fontId="2"/>
  </si>
  <si>
    <t>完　全
失業者</t>
    <rPh sb="0" eb="1">
      <t>カン</t>
    </rPh>
    <rPh sb="2" eb="3">
      <t>ゼン</t>
    </rPh>
    <rPh sb="4" eb="7">
      <t>シツギョウシャ</t>
    </rPh>
    <phoneticPr fontId="2"/>
  </si>
  <si>
    <t>主に仕事</t>
    <rPh sb="0" eb="1">
      <t>オモ</t>
    </rPh>
    <rPh sb="2" eb="4">
      <t>シゴト</t>
    </rPh>
    <phoneticPr fontId="2"/>
  </si>
  <si>
    <t>家事の
他仕事</t>
    <rPh sb="0" eb="2">
      <t>カジ</t>
    </rPh>
    <rPh sb="4" eb="5">
      <t>ホカ</t>
    </rPh>
    <rPh sb="5" eb="7">
      <t>シゴト</t>
    </rPh>
    <phoneticPr fontId="2"/>
  </si>
  <si>
    <t>通 学 の
かたわら
仕    事</t>
    <rPh sb="0" eb="1">
      <t>ツウ</t>
    </rPh>
    <rPh sb="2" eb="3">
      <t>ガク</t>
    </rPh>
    <rPh sb="11" eb="12">
      <t>ツコウ</t>
    </rPh>
    <rPh sb="16" eb="17">
      <t>コト</t>
    </rPh>
    <phoneticPr fontId="2"/>
  </si>
  <si>
    <t>休業者</t>
    <rPh sb="0" eb="3">
      <t>キュウギョウシャ</t>
    </rPh>
    <phoneticPr fontId="2"/>
  </si>
  <si>
    <t xml:space="preserve">  区　　　　分</t>
    <rPh sb="2" eb="3">
      <t>ク</t>
    </rPh>
    <rPh sb="7" eb="8">
      <t>ブン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</si>
  <si>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</si>
  <si>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農業</t>
    <rPh sb="0" eb="1">
      <t>ノウ</t>
    </rPh>
    <rPh sb="1" eb="2">
      <t>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</si>
  <si>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</si>
  <si>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</si>
  <si>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　小　　　　計　</t>
    <rPh sb="1" eb="2">
      <t>ショウ</t>
    </rPh>
    <rPh sb="6" eb="7">
      <t>ケイ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</si>
  <si>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</si>
  <si>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</si>
  <si>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</si>
  <si>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第三次産業</t>
    <rPh sb="0" eb="3">
      <t>ダイサンジ</t>
    </rPh>
    <rPh sb="3" eb="5">
      <t>サンギョウ</t>
    </rPh>
    <phoneticPr fontId="2"/>
  </si>
  <si>
    <t>小　　　　計</t>
    <rPh sb="0" eb="1">
      <t>ショウ</t>
    </rPh>
    <rPh sb="5" eb="6">
      <t>ケイ</t>
    </rPh>
    <phoneticPr fontId="2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</si>
  <si>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2"/>
  </si>
  <si>
    <t>平成二十二年</t>
    <rPh sb="0" eb="2">
      <t>ヘイセイ</t>
    </rPh>
    <rPh sb="2" eb="3">
      <t>ニ</t>
    </rPh>
    <rPh sb="3" eb="5">
      <t>ジュウニ</t>
    </rPh>
    <rPh sb="5" eb="6">
      <t>ネン</t>
    </rPh>
    <phoneticPr fontId="2"/>
  </si>
  <si>
    <t>平成22年</t>
    <phoneticPr fontId="2"/>
  </si>
  <si>
    <r>
      <t xml:space="preserve">その他
</t>
    </r>
    <r>
      <rPr>
        <sz val="7"/>
        <rFont val="ＤＦ平成ゴシック体W5"/>
        <family val="3"/>
        <charset val="128"/>
      </rPr>
      <t>(無国籍を
含む)</t>
    </r>
    <rPh sb="2" eb="3">
      <t>タ</t>
    </rPh>
    <rPh sb="5" eb="8">
      <t>ムコクセキ</t>
    </rPh>
    <rPh sb="10" eb="11">
      <t>フク</t>
    </rPh>
    <phoneticPr fontId="2"/>
  </si>
  <si>
    <t>15～19</t>
    <phoneticPr fontId="9"/>
  </si>
  <si>
    <t xml:space="preserve">     0</t>
    <phoneticPr fontId="2"/>
  </si>
  <si>
    <t xml:space="preserve">    35</t>
    <phoneticPr fontId="2"/>
  </si>
  <si>
    <t xml:space="preserve">    70</t>
    <phoneticPr fontId="2"/>
  </si>
  <si>
    <t xml:space="preserve">     1</t>
    <phoneticPr fontId="2"/>
  </si>
  <si>
    <t xml:space="preserve">    36</t>
    <phoneticPr fontId="2"/>
  </si>
  <si>
    <t xml:space="preserve">    71</t>
    <phoneticPr fontId="2"/>
  </si>
  <si>
    <t xml:space="preserve">     2</t>
    <phoneticPr fontId="2"/>
  </si>
  <si>
    <t xml:space="preserve">    37</t>
    <phoneticPr fontId="2"/>
  </si>
  <si>
    <t xml:space="preserve">    72</t>
    <phoneticPr fontId="2"/>
  </si>
  <si>
    <t xml:space="preserve">     3</t>
    <phoneticPr fontId="2"/>
  </si>
  <si>
    <t xml:space="preserve">    38</t>
    <phoneticPr fontId="2"/>
  </si>
  <si>
    <t xml:space="preserve">    73</t>
    <phoneticPr fontId="2"/>
  </si>
  <si>
    <t xml:space="preserve">     4</t>
    <phoneticPr fontId="2"/>
  </si>
  <si>
    <t xml:space="preserve">    39</t>
    <phoneticPr fontId="2"/>
  </si>
  <si>
    <t xml:space="preserve">    74</t>
    <phoneticPr fontId="2"/>
  </si>
  <si>
    <t/>
  </si>
  <si>
    <t xml:space="preserve">     5</t>
    <phoneticPr fontId="2"/>
  </si>
  <si>
    <t xml:space="preserve">    40</t>
    <phoneticPr fontId="2"/>
  </si>
  <si>
    <t xml:space="preserve">    75</t>
    <phoneticPr fontId="2"/>
  </si>
  <si>
    <t xml:space="preserve">     6</t>
    <phoneticPr fontId="2"/>
  </si>
  <si>
    <t xml:space="preserve">    41</t>
    <phoneticPr fontId="2"/>
  </si>
  <si>
    <t xml:space="preserve">    76</t>
    <phoneticPr fontId="2"/>
  </si>
  <si>
    <t xml:space="preserve">     7</t>
    <phoneticPr fontId="2"/>
  </si>
  <si>
    <t xml:space="preserve">    42</t>
    <phoneticPr fontId="2"/>
  </si>
  <si>
    <t xml:space="preserve">    77</t>
    <phoneticPr fontId="2"/>
  </si>
  <si>
    <t xml:space="preserve">     8</t>
    <phoneticPr fontId="2"/>
  </si>
  <si>
    <t xml:space="preserve">    43</t>
    <phoneticPr fontId="2"/>
  </si>
  <si>
    <t xml:space="preserve">    78</t>
    <phoneticPr fontId="2"/>
  </si>
  <si>
    <t xml:space="preserve">     9</t>
    <phoneticPr fontId="2"/>
  </si>
  <si>
    <t xml:space="preserve">    44</t>
    <phoneticPr fontId="2"/>
  </si>
  <si>
    <t xml:space="preserve">    79</t>
    <phoneticPr fontId="2"/>
  </si>
  <si>
    <t xml:space="preserve">    10</t>
    <phoneticPr fontId="2"/>
  </si>
  <si>
    <t xml:space="preserve">    45</t>
    <phoneticPr fontId="2"/>
  </si>
  <si>
    <t xml:space="preserve">    80</t>
    <phoneticPr fontId="2"/>
  </si>
  <si>
    <t xml:space="preserve">    11</t>
    <phoneticPr fontId="2"/>
  </si>
  <si>
    <t xml:space="preserve">    46</t>
    <phoneticPr fontId="2"/>
  </si>
  <si>
    <t xml:space="preserve">    81</t>
    <phoneticPr fontId="2"/>
  </si>
  <si>
    <t xml:space="preserve">    12</t>
    <phoneticPr fontId="2"/>
  </si>
  <si>
    <t xml:space="preserve">    47</t>
    <phoneticPr fontId="2"/>
  </si>
  <si>
    <t xml:space="preserve">    82</t>
    <phoneticPr fontId="2"/>
  </si>
  <si>
    <t xml:space="preserve">    13</t>
    <phoneticPr fontId="2"/>
  </si>
  <si>
    <t xml:space="preserve">    48</t>
    <phoneticPr fontId="2"/>
  </si>
  <si>
    <t xml:space="preserve">    83</t>
    <phoneticPr fontId="2"/>
  </si>
  <si>
    <t xml:space="preserve">    14</t>
    <phoneticPr fontId="2"/>
  </si>
  <si>
    <t xml:space="preserve">    49</t>
    <phoneticPr fontId="2"/>
  </si>
  <si>
    <t xml:space="preserve">    84</t>
    <phoneticPr fontId="2"/>
  </si>
  <si>
    <t xml:space="preserve">   </t>
    <phoneticPr fontId="2"/>
  </si>
  <si>
    <t xml:space="preserve">    15</t>
    <phoneticPr fontId="2"/>
  </si>
  <si>
    <t xml:space="preserve">    50</t>
    <phoneticPr fontId="2"/>
  </si>
  <si>
    <t xml:space="preserve">    85</t>
    <phoneticPr fontId="2"/>
  </si>
  <si>
    <t xml:space="preserve">    16</t>
    <phoneticPr fontId="2"/>
  </si>
  <si>
    <t xml:space="preserve">    51</t>
    <phoneticPr fontId="2"/>
  </si>
  <si>
    <t xml:space="preserve">    86</t>
    <phoneticPr fontId="2"/>
  </si>
  <si>
    <t xml:space="preserve">    17</t>
    <phoneticPr fontId="2"/>
  </si>
  <si>
    <t xml:space="preserve">    52</t>
    <phoneticPr fontId="2"/>
  </si>
  <si>
    <t xml:space="preserve">    87</t>
    <phoneticPr fontId="2"/>
  </si>
  <si>
    <t xml:space="preserve">    18</t>
    <phoneticPr fontId="2"/>
  </si>
  <si>
    <t xml:space="preserve">    53</t>
    <phoneticPr fontId="2"/>
  </si>
  <si>
    <t xml:space="preserve">    88</t>
    <phoneticPr fontId="2"/>
  </si>
  <si>
    <t xml:space="preserve">    19</t>
    <phoneticPr fontId="2"/>
  </si>
  <si>
    <t xml:space="preserve">    54</t>
    <phoneticPr fontId="2"/>
  </si>
  <si>
    <t xml:space="preserve">    89</t>
    <phoneticPr fontId="2"/>
  </si>
  <si>
    <t xml:space="preserve">    20</t>
    <phoneticPr fontId="2"/>
  </si>
  <si>
    <t xml:space="preserve">    55</t>
    <phoneticPr fontId="2"/>
  </si>
  <si>
    <t xml:space="preserve">    90</t>
    <phoneticPr fontId="2"/>
  </si>
  <si>
    <t xml:space="preserve">    21</t>
    <phoneticPr fontId="2"/>
  </si>
  <si>
    <t xml:space="preserve">    56</t>
    <phoneticPr fontId="2"/>
  </si>
  <si>
    <t xml:space="preserve">    91</t>
    <phoneticPr fontId="2"/>
  </si>
  <si>
    <t xml:space="preserve">    22</t>
    <phoneticPr fontId="2"/>
  </si>
  <si>
    <t xml:space="preserve">    57</t>
    <phoneticPr fontId="2"/>
  </si>
  <si>
    <t xml:space="preserve">    92</t>
    <phoneticPr fontId="2"/>
  </si>
  <si>
    <t xml:space="preserve">    23</t>
    <phoneticPr fontId="2"/>
  </si>
  <si>
    <t xml:space="preserve">    58</t>
    <phoneticPr fontId="2"/>
  </si>
  <si>
    <t xml:space="preserve">    93</t>
    <phoneticPr fontId="2"/>
  </si>
  <si>
    <t xml:space="preserve">    24</t>
    <phoneticPr fontId="2"/>
  </si>
  <si>
    <t xml:space="preserve">    59</t>
    <phoneticPr fontId="2"/>
  </si>
  <si>
    <t xml:space="preserve">    94</t>
    <phoneticPr fontId="2"/>
  </si>
  <si>
    <t xml:space="preserve">    25</t>
    <phoneticPr fontId="2"/>
  </si>
  <si>
    <t xml:space="preserve">    60</t>
    <phoneticPr fontId="2"/>
  </si>
  <si>
    <t xml:space="preserve">    95</t>
    <phoneticPr fontId="2"/>
  </si>
  <si>
    <t xml:space="preserve">    26</t>
    <phoneticPr fontId="2"/>
  </si>
  <si>
    <t xml:space="preserve">    61</t>
    <phoneticPr fontId="2"/>
  </si>
  <si>
    <t xml:space="preserve">    96</t>
    <phoneticPr fontId="2"/>
  </si>
  <si>
    <t xml:space="preserve">    27</t>
    <phoneticPr fontId="2"/>
  </si>
  <si>
    <t xml:space="preserve">    62</t>
    <phoneticPr fontId="2"/>
  </si>
  <si>
    <t xml:space="preserve">    97</t>
    <phoneticPr fontId="2"/>
  </si>
  <si>
    <t xml:space="preserve">    28</t>
    <phoneticPr fontId="2"/>
  </si>
  <si>
    <t xml:space="preserve">    63</t>
    <phoneticPr fontId="2"/>
  </si>
  <si>
    <t xml:space="preserve">    98</t>
    <phoneticPr fontId="2"/>
  </si>
  <si>
    <t xml:space="preserve">    29</t>
    <phoneticPr fontId="2"/>
  </si>
  <si>
    <t xml:space="preserve">    64</t>
    <phoneticPr fontId="2"/>
  </si>
  <si>
    <t xml:space="preserve">    99</t>
    <phoneticPr fontId="2"/>
  </si>
  <si>
    <t xml:space="preserve">    30</t>
    <phoneticPr fontId="2"/>
  </si>
  <si>
    <t xml:space="preserve">    65</t>
    <phoneticPr fontId="2"/>
  </si>
  <si>
    <t xml:space="preserve">    31</t>
    <phoneticPr fontId="2"/>
  </si>
  <si>
    <t xml:space="preserve">    66</t>
    <phoneticPr fontId="2"/>
  </si>
  <si>
    <t xml:space="preserve">    32</t>
    <phoneticPr fontId="2"/>
  </si>
  <si>
    <t xml:space="preserve">    67</t>
    <phoneticPr fontId="2"/>
  </si>
  <si>
    <t xml:space="preserve">    33</t>
    <phoneticPr fontId="2"/>
  </si>
  <si>
    <t xml:space="preserve">    68</t>
    <phoneticPr fontId="2"/>
  </si>
  <si>
    <t xml:space="preserve">    34</t>
    <phoneticPr fontId="2"/>
  </si>
  <si>
    <t xml:space="preserve">    69</t>
    <phoneticPr fontId="2"/>
  </si>
  <si>
    <t xml:space="preserve">   第12回国勢調査</t>
    <phoneticPr fontId="2"/>
  </si>
  <si>
    <t xml:space="preserve">   第13回国勢調査</t>
    <phoneticPr fontId="2"/>
  </si>
  <si>
    <t xml:space="preserve">   第14回国勢調査</t>
    <phoneticPr fontId="2"/>
  </si>
  <si>
    <t xml:space="preserve">   第15回国勢調査</t>
    <phoneticPr fontId="2"/>
  </si>
  <si>
    <t xml:space="preserve">   第17回国勢調査</t>
    <phoneticPr fontId="2"/>
  </si>
  <si>
    <t xml:space="preserve">   第16回国勢調査</t>
    <phoneticPr fontId="2"/>
  </si>
  <si>
    <t xml:space="preserve">   第18回国勢調査</t>
    <phoneticPr fontId="2"/>
  </si>
  <si>
    <t xml:space="preserve">   第19回国勢調査</t>
    <rPh sb="6" eb="7">
      <t>カイ</t>
    </rPh>
    <phoneticPr fontId="2"/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</si>
  <si>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2"/>
  </si>
  <si>
    <t>総数</t>
    <rPh sb="0" eb="2">
      <t>ソウスウ</t>
    </rPh>
    <phoneticPr fontId="9"/>
  </si>
  <si>
    <t>世帯人員が
1人</t>
    <rPh sb="0" eb="2">
      <t>セタイ</t>
    </rPh>
    <rPh sb="2" eb="4">
      <t>ジンイン</t>
    </rPh>
    <rPh sb="6" eb="8">
      <t>ヒトリ</t>
    </rPh>
    <phoneticPr fontId="2"/>
  </si>
  <si>
    <t xml:space="preserve">第２-１表　　人口の推移　　  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</si>
  <si>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>第２-３表　　人口動態（１）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</si>
  <si>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第２-４表　　人口動態（２）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</si>
  <si>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第２-６表　　人口集中地区</t>
    <rPh sb="0" eb="1">
      <t>ダイ</t>
    </rPh>
    <rPh sb="4" eb="5">
      <t>ヒョウ</t>
    </rPh>
    <rPh sb="7" eb="9">
      <t>ジンコウ</t>
    </rPh>
    <rPh sb="9" eb="11">
      <t>シュウチュウ</t>
    </rPh>
    <rPh sb="11" eb="13">
      <t>チク</t>
    </rPh>
    <phoneticPr fontId="2"/>
  </si>
  <si>
    <t>第２-７表　　65歳以上世帯員がいる一般世帯</t>
    <rPh sb="0" eb="1">
      <t>ダイ</t>
    </rPh>
    <rPh sb="4" eb="5">
      <t>ヒョウ</t>
    </rPh>
    <rPh sb="12" eb="15">
      <t>セタイイン</t>
    </rPh>
    <phoneticPr fontId="2"/>
  </si>
  <si>
    <t>第２-８表　　住宅の種類別世帯</t>
    <rPh sb="0" eb="1">
      <t>ダイ</t>
    </rPh>
    <rPh sb="4" eb="5">
      <t>ヒョウ</t>
    </rPh>
    <rPh sb="7" eb="9">
      <t>ジュウタク</t>
    </rPh>
    <rPh sb="10" eb="12">
      <t>シュルイ</t>
    </rPh>
    <rPh sb="12" eb="13">
      <t>ベツ</t>
    </rPh>
    <rPh sb="13" eb="15">
      <t>セタイ</t>
    </rPh>
    <phoneticPr fontId="2"/>
  </si>
  <si>
    <t>第２-９表　　県内市町別国勢調査人口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コクセイ</t>
    </rPh>
    <rPh sb="14" eb="16">
      <t>チョウサ</t>
    </rPh>
    <rPh sb="16" eb="18">
      <t>ジンコウ</t>
    </rPh>
    <phoneticPr fontId="9"/>
  </si>
  <si>
    <t>第２-５表　　外国人登録国籍別人員</t>
    <rPh sb="0" eb="1">
      <t>ダイ</t>
    </rPh>
    <rPh sb="4" eb="5">
      <t>ヒョウ</t>
    </rPh>
    <rPh sb="7" eb="8">
      <t>ソト</t>
    </rPh>
    <rPh sb="8" eb="9">
      <t>コク</t>
    </rPh>
    <rPh sb="9" eb="10">
      <t>ジン</t>
    </rPh>
    <rPh sb="10" eb="11">
      <t>ノボル</t>
    </rPh>
    <rPh sb="11" eb="12">
      <t>ロク</t>
    </rPh>
    <rPh sb="12" eb="13">
      <t>コク</t>
    </rPh>
    <rPh sb="13" eb="14">
      <t>セキ</t>
    </rPh>
    <rPh sb="14" eb="15">
      <t>ベツ</t>
    </rPh>
    <rPh sb="15" eb="16">
      <t>ヒト</t>
    </rPh>
    <rPh sb="16" eb="17">
      <t>イン</t>
    </rPh>
    <phoneticPr fontId="2"/>
  </si>
  <si>
    <t>第２-２表　　住民基本台帳人口</t>
    <rPh sb="0" eb="1">
      <t>ダイ</t>
    </rPh>
    <rPh sb="4" eb="5">
      <t>ヒョウ</t>
    </rPh>
    <rPh sb="7" eb="9">
      <t>ジュウミン</t>
    </rPh>
    <phoneticPr fontId="9"/>
  </si>
  <si>
    <t>第２-12表　　15歳以上労働力・就業状態</t>
    <rPh sb="0" eb="1">
      <t>ダイ</t>
    </rPh>
    <rPh sb="5" eb="6">
      <t>ヒョウ</t>
    </rPh>
    <phoneticPr fontId="2"/>
  </si>
  <si>
    <t>２　人　　　口</t>
    <rPh sb="2" eb="3">
      <t>ヒト</t>
    </rPh>
    <rPh sb="6" eb="7">
      <t>クチ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</si>
  <si>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</si>
  <si>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第２-12表　　15歳以上労働力・就業状態</t>
    <rPh sb="0" eb="1">
      <t>ダイ</t>
    </rPh>
    <rPh sb="5" eb="6">
      <t>ヒョウ</t>
    </rPh>
    <phoneticPr fontId="9"/>
  </si>
  <si>
    <t>表目次</t>
    <rPh sb="0" eb="1">
      <t>ヒョウ</t>
    </rPh>
    <rPh sb="1" eb="3">
      <t>モクジ</t>
    </rPh>
    <phoneticPr fontId="9"/>
  </si>
  <si>
    <t>第２-11表　　15歳以上労働力状態(５歳階級・男女別）</t>
    <rPh sb="0" eb="1">
      <t>ダイ</t>
    </rPh>
    <rPh sb="5" eb="6">
      <t>ヒョウ</t>
    </rPh>
    <rPh sb="10" eb="13">
      <t>サイイジョウ</t>
    </rPh>
    <rPh sb="13" eb="16">
      <t>ロウドウリョク</t>
    </rPh>
    <rPh sb="16" eb="18">
      <t>ジョウタイ</t>
    </rPh>
    <rPh sb="20" eb="21">
      <t>サイ</t>
    </rPh>
    <rPh sb="21" eb="23">
      <t>カイキュウ</t>
    </rPh>
    <rPh sb="24" eb="26">
      <t>ダンジョ</t>
    </rPh>
    <rPh sb="26" eb="27">
      <t>ベツ</t>
    </rPh>
    <phoneticPr fontId="9"/>
  </si>
  <si>
    <t>第２-11表　　15歳以上労働力状態(５歳階級・男女別）</t>
    <rPh sb="0" eb="1">
      <t>ダイ</t>
    </rPh>
    <rPh sb="5" eb="6">
      <t>ヒョウ</t>
    </rPh>
    <phoneticPr fontId="2"/>
  </si>
  <si>
    <t>　資料：市民課  各年３月31日現在</t>
    <phoneticPr fontId="2"/>
  </si>
  <si>
    <t>第２-９表　　 県内市町別国勢調査人口</t>
    <rPh sb="0" eb="1">
      <t>ダイ</t>
    </rPh>
    <rPh sb="4" eb="5">
      <t>ヒョウ</t>
    </rPh>
    <rPh sb="8" eb="10">
      <t>ケンナイ</t>
    </rPh>
    <rPh sb="10" eb="12">
      <t>シチョウ</t>
    </rPh>
    <rPh sb="12" eb="13">
      <t>ベツ</t>
    </rPh>
    <rPh sb="13" eb="15">
      <t>コクセイ</t>
    </rPh>
    <rPh sb="15" eb="17">
      <t>チョウサ</t>
    </rPh>
    <rPh sb="17" eb="19">
      <t>ジンコウ</t>
    </rPh>
    <phoneticPr fontId="9"/>
  </si>
  <si>
    <t>第２-10表　  年齢(５歳階級）別人口</t>
    <rPh sb="0" eb="1">
      <t>ダイ</t>
    </rPh>
    <rPh sb="5" eb="6">
      <t>ヒョウ</t>
    </rPh>
    <rPh sb="9" eb="11">
      <t>ネンレイ</t>
    </rPh>
    <rPh sb="17" eb="18">
      <t>ベツ</t>
    </rPh>
    <rPh sb="18" eb="20">
      <t>ジンコウ</t>
    </rPh>
    <phoneticPr fontId="9"/>
  </si>
  <si>
    <t>第２-８表　　 住宅の種類別世帯</t>
    <rPh sb="0" eb="1">
      <t>ダイ</t>
    </rPh>
    <rPh sb="4" eb="5">
      <t>ヒョウ</t>
    </rPh>
    <rPh sb="8" eb="10">
      <t>ジュウタク</t>
    </rPh>
    <rPh sb="11" eb="13">
      <t>シュルイ</t>
    </rPh>
    <rPh sb="13" eb="14">
      <t>ベツ</t>
    </rPh>
    <rPh sb="14" eb="16">
      <t>セタイ</t>
    </rPh>
    <phoneticPr fontId="9"/>
  </si>
  <si>
    <t>第２-１表　　 人口の推移</t>
    <rPh sb="0" eb="1">
      <t>ダイ</t>
    </rPh>
    <rPh sb="4" eb="5">
      <t>ヒョウ</t>
    </rPh>
    <rPh sb="8" eb="10">
      <t>ジンコウ</t>
    </rPh>
    <rPh sb="11" eb="13">
      <t>スイイ</t>
    </rPh>
    <phoneticPr fontId="9"/>
  </si>
  <si>
    <t>第２-２表　　 住民基本台帳人口</t>
    <rPh sb="0" eb="1">
      <t>ダイ</t>
    </rPh>
    <rPh sb="4" eb="5">
      <t>ヒョウ</t>
    </rPh>
    <rPh sb="8" eb="10">
      <t>ジュウミン</t>
    </rPh>
    <rPh sb="10" eb="12">
      <t>キホン</t>
    </rPh>
    <rPh sb="12" eb="14">
      <t>ダイチョウ</t>
    </rPh>
    <rPh sb="14" eb="16">
      <t>ジンコウ</t>
    </rPh>
    <phoneticPr fontId="9"/>
  </si>
  <si>
    <t>第２-６表　　 人口集中地区</t>
    <rPh sb="0" eb="1">
      <t>ダイ</t>
    </rPh>
    <rPh sb="4" eb="5">
      <t>ヒョウ</t>
    </rPh>
    <rPh sb="8" eb="10">
      <t>ジンコウ</t>
    </rPh>
    <rPh sb="10" eb="12">
      <t>シュウチュウ</t>
    </rPh>
    <rPh sb="12" eb="14">
      <t>チク</t>
    </rPh>
    <phoneticPr fontId="9"/>
  </si>
  <si>
    <t>第２-３表　　 人口動態（１）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</si>
  <si>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第２-４表　　 人口動態（２）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</si>
  <si>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第２-１表　　人口の推移　(つづき)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</si>
  <si>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 xml:space="preserve">  　　　国勢調査人口…住民票などの届出に関係なく、調査時に常住している人の数で外国人を含む。</t>
    <phoneticPr fontId="2"/>
  </si>
  <si>
    <t>第２-２表　　住民基本台帳人口　(つづき)</t>
    <rPh sb="0" eb="1">
      <t>ダイ</t>
    </rPh>
    <rPh sb="4" eb="5">
      <t>ヒョウ</t>
    </rPh>
    <rPh sb="7" eb="9">
      <t>ジュウミン</t>
    </rPh>
    <phoneticPr fontId="9"/>
  </si>
  <si>
    <t xml:space="preserve">  1月</t>
    <rPh sb="3" eb="4">
      <t>ガツ</t>
    </rPh>
    <phoneticPr fontId="2"/>
  </si>
  <si>
    <t>第２-５表　　 外国人登録国籍別人員</t>
    <rPh sb="0" eb="1">
      <t>ダイ</t>
    </rPh>
    <rPh sb="4" eb="5">
      <t>ヒョウ</t>
    </rPh>
    <rPh sb="8" eb="10">
      <t>ガイコク</t>
    </rPh>
    <rPh sb="10" eb="11">
      <t>ジン</t>
    </rPh>
    <rPh sb="13" eb="15">
      <t>コクセキ</t>
    </rPh>
    <rPh sb="15" eb="16">
      <t>ベツ</t>
    </rPh>
    <rPh sb="16" eb="18">
      <t>ジンイン</t>
    </rPh>
    <phoneticPr fontId="9"/>
  </si>
  <si>
    <t>第２-７表　　 65歳以上世帯員がいる一般世帯</t>
    <rPh sb="0" eb="1">
      <t>ダイ</t>
    </rPh>
    <rPh sb="4" eb="5">
      <t>ヒョウ</t>
    </rPh>
    <rPh sb="10" eb="13">
      <t>サイイジョウ</t>
    </rPh>
    <rPh sb="13" eb="16">
      <t>セタイイン</t>
    </rPh>
    <rPh sb="19" eb="21">
      <t>イッパン</t>
    </rPh>
    <rPh sb="21" eb="23">
      <t>セタイ</t>
    </rPh>
    <phoneticPr fontId="9"/>
  </si>
  <si>
    <t>第２-10表　　年齢（５歳階級）別人口　（つづき）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phoneticPr fontId="9"/>
  </si>
  <si>
    <t>男</t>
    <phoneticPr fontId="9"/>
  </si>
  <si>
    <t>男</t>
    <phoneticPr fontId="9"/>
  </si>
  <si>
    <t>総  数</t>
    <phoneticPr fontId="2"/>
  </si>
  <si>
    <t>女</t>
    <phoneticPr fontId="2"/>
  </si>
  <si>
    <t>男</t>
    <phoneticPr fontId="9"/>
  </si>
  <si>
    <t>女</t>
    <phoneticPr fontId="2"/>
  </si>
  <si>
    <t>第２-13表　　産業(３部門別)就業者数の推移</t>
    <rPh sb="0" eb="1">
      <t>ダイ</t>
    </rPh>
    <rPh sb="5" eb="6">
      <t>ヒョウ</t>
    </rPh>
    <rPh sb="8" eb="9">
      <t>サン</t>
    </rPh>
    <rPh sb="9" eb="10">
      <t>ギョウ</t>
    </rPh>
    <rPh sb="12" eb="14">
      <t>ブモン</t>
    </rPh>
    <rPh sb="14" eb="15">
      <t>ベツ</t>
    </rPh>
    <rPh sb="16" eb="17">
      <t>シュウ</t>
    </rPh>
    <rPh sb="17" eb="18">
      <t>ギョウ</t>
    </rPh>
    <rPh sb="18" eb="19">
      <t>シャ</t>
    </rPh>
    <rPh sb="19" eb="20">
      <t>スウ</t>
    </rPh>
    <rPh sb="21" eb="23">
      <t>スイイ</t>
    </rPh>
    <phoneticPr fontId="2"/>
  </si>
  <si>
    <t>年次</t>
    <rPh sb="0" eb="2">
      <t>ネンジ</t>
    </rPh>
    <phoneticPr fontId="9"/>
  </si>
  <si>
    <t>就　業　者　数</t>
    <rPh sb="0" eb="1">
      <t>シュウ</t>
    </rPh>
    <rPh sb="2" eb="3">
      <t>ギョウ</t>
    </rPh>
    <rPh sb="4" eb="5">
      <t>モノ</t>
    </rPh>
    <rPh sb="6" eb="7">
      <t>スウ</t>
    </rPh>
    <phoneticPr fontId="9"/>
  </si>
  <si>
    <t>構　成　比　(％)</t>
    <rPh sb="0" eb="1">
      <t>カマエ</t>
    </rPh>
    <rPh sb="2" eb="3">
      <t>シゲル</t>
    </rPh>
    <rPh sb="4" eb="5">
      <t>ヒ</t>
    </rPh>
    <phoneticPr fontId="9"/>
  </si>
  <si>
    <t>第１次産業</t>
    <rPh sb="0" eb="1">
      <t>ダイ</t>
    </rPh>
    <rPh sb="2" eb="3">
      <t>ジ</t>
    </rPh>
    <rPh sb="3" eb="5">
      <t>サンギョウ</t>
    </rPh>
    <phoneticPr fontId="9"/>
  </si>
  <si>
    <t>第２次産業</t>
    <rPh sb="0" eb="1">
      <t>ダイ</t>
    </rPh>
    <rPh sb="2" eb="3">
      <t>ジ</t>
    </rPh>
    <rPh sb="3" eb="5">
      <t>サンギョウ</t>
    </rPh>
    <phoneticPr fontId="9"/>
  </si>
  <si>
    <t>第３次産業</t>
    <rPh sb="0" eb="1">
      <t>ダイ</t>
    </rPh>
    <rPh sb="2" eb="3">
      <t>ジ</t>
    </rPh>
    <rPh sb="3" eb="5">
      <t>サンギョウ</t>
    </rPh>
    <phoneticPr fontId="9"/>
  </si>
  <si>
    <t>昭和50年</t>
    <rPh sb="0" eb="2">
      <t>ショウワ</t>
    </rPh>
    <rPh sb="4" eb="5">
      <t>ネン</t>
    </rPh>
    <phoneticPr fontId="9"/>
  </si>
  <si>
    <t xml:space="preserve">  55</t>
    <phoneticPr fontId="9"/>
  </si>
  <si>
    <t xml:space="preserve">  60</t>
    <phoneticPr fontId="9"/>
  </si>
  <si>
    <t>平成２年</t>
    <rPh sb="0" eb="2">
      <t>ヘイセイ</t>
    </rPh>
    <rPh sb="3" eb="4">
      <t>ネン</t>
    </rPh>
    <phoneticPr fontId="9"/>
  </si>
  <si>
    <t>　７</t>
    <phoneticPr fontId="9"/>
  </si>
  <si>
    <t xml:space="preserve">  12</t>
    <phoneticPr fontId="9"/>
  </si>
  <si>
    <t xml:space="preserve">  17</t>
    <phoneticPr fontId="9"/>
  </si>
  <si>
    <t xml:space="preserve">  22</t>
    <phoneticPr fontId="9"/>
  </si>
  <si>
    <t>第２-14表　　産業(大分類)別就業者数</t>
    <rPh sb="0" eb="1">
      <t>ダイ</t>
    </rPh>
    <rPh sb="5" eb="6">
      <t>ヒョウ</t>
    </rPh>
    <rPh sb="8" eb="9">
      <t>サン</t>
    </rPh>
    <rPh sb="9" eb="10">
      <t>ギョウ</t>
    </rPh>
    <rPh sb="11" eb="14">
      <t>ダイブンルイ</t>
    </rPh>
    <rPh sb="15" eb="16">
      <t>ベツ</t>
    </rPh>
    <rPh sb="16" eb="17">
      <t>シュウ</t>
    </rPh>
    <rPh sb="17" eb="18">
      <t>ギョウ</t>
    </rPh>
    <rPh sb="18" eb="19">
      <t>シャ</t>
    </rPh>
    <rPh sb="19" eb="20">
      <t>スウ</t>
    </rPh>
    <phoneticPr fontId="2"/>
  </si>
  <si>
    <t>割　合(％)</t>
    <rPh sb="0" eb="1">
      <t>ワリ</t>
    </rPh>
    <rPh sb="2" eb="3">
      <t>ガッ</t>
    </rPh>
    <phoneticPr fontId="2"/>
  </si>
  <si>
    <t>総　　数</t>
    <rPh sb="0" eb="1">
      <t>ソウ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</si>
  <si>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</si>
  <si>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</si>
  <si>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</si>
  <si>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</si>
  <si>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</si>
  <si>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</si>
  <si>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</si>
  <si>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</si>
  <si>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phoneticPr fontId="9"/>
  </si>
  <si>
    <t>生活関連サービス業、娯楽業</t>
    <phoneticPr fontId="9"/>
  </si>
  <si>
    <t>教育、学習支援業</t>
    <phoneticPr fontId="9"/>
  </si>
  <si>
    <t>医療、福祉</t>
    <phoneticPr fontId="9"/>
  </si>
  <si>
    <t>複合サービス事業</t>
    <phoneticPr fontId="9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</si>
  <si>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</si>
  <si>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公務(他に分類されるものを除く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</si>
  <si>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　　　　住民基本台帳人口…平成25年以降は外国人住民を含む。（法改正による）</t>
    <rPh sb="13" eb="15">
      <t>ヘイセイ</t>
    </rPh>
    <rPh sb="17" eb="18">
      <t>ネン</t>
    </rPh>
    <rPh sb="18" eb="20">
      <t>イコウ</t>
    </rPh>
    <rPh sb="21" eb="23">
      <t>ガイコク</t>
    </rPh>
    <rPh sb="23" eb="24">
      <t>ジン</t>
    </rPh>
    <rPh sb="24" eb="26">
      <t>ジュウミン</t>
    </rPh>
    <rPh sb="27" eb="28">
      <t>フク</t>
    </rPh>
    <rPh sb="31" eb="34">
      <t>ホウカイセイ</t>
    </rPh>
    <phoneticPr fontId="2"/>
  </si>
  <si>
    <t xml:space="preserve">  2</t>
    <phoneticPr fontId="9"/>
  </si>
  <si>
    <t xml:space="preserve">  3</t>
    <phoneticPr fontId="9"/>
  </si>
  <si>
    <t xml:space="preserve">  4</t>
    <phoneticPr fontId="9"/>
  </si>
  <si>
    <t xml:space="preserve">  5</t>
    <phoneticPr fontId="9"/>
  </si>
  <si>
    <t xml:space="preserve">  6</t>
    <phoneticPr fontId="9"/>
  </si>
  <si>
    <t xml:space="preserve">  7</t>
    <phoneticPr fontId="9"/>
  </si>
  <si>
    <t xml:space="preserve">  8</t>
    <phoneticPr fontId="9"/>
  </si>
  <si>
    <t xml:space="preserve">  9</t>
    <phoneticPr fontId="9"/>
  </si>
  <si>
    <t xml:space="preserve"> 10</t>
    <phoneticPr fontId="9"/>
  </si>
  <si>
    <t xml:space="preserve"> 11</t>
    <phoneticPr fontId="9"/>
  </si>
  <si>
    <t xml:space="preserve"> 12</t>
    <phoneticPr fontId="9"/>
  </si>
  <si>
    <t>第２-14表　　産業（大分類）別就業者数</t>
    <rPh sb="0" eb="1">
      <t>ダイ</t>
    </rPh>
    <rPh sb="5" eb="6">
      <t>ヒョウ</t>
    </rPh>
    <rPh sb="11" eb="14">
      <t>ダイブンルイ</t>
    </rPh>
    <phoneticPr fontId="9"/>
  </si>
  <si>
    <t>第２-13表　　産業(３部門別)就業者数の推移</t>
  </si>
  <si>
    <t>　　　平成24年以降は、住民基本台帳外国人住民の人口</t>
    <rPh sb="3" eb="5">
      <t>ヘイセイ</t>
    </rPh>
    <rPh sb="7" eb="8">
      <t>ネン</t>
    </rPh>
    <rPh sb="8" eb="10">
      <t>イコウ</t>
    </rPh>
    <rPh sb="12" eb="14">
      <t>ジュウミン</t>
    </rPh>
    <rPh sb="14" eb="16">
      <t>キホン</t>
    </rPh>
    <rPh sb="16" eb="18">
      <t>ダイチョウ</t>
    </rPh>
    <rPh sb="18" eb="20">
      <t>ガイコク</t>
    </rPh>
    <rPh sb="20" eb="21">
      <t>ジン</t>
    </rPh>
    <rPh sb="21" eb="23">
      <t>ジュウミン</t>
    </rPh>
    <rPh sb="24" eb="26">
      <t>ジンコウ</t>
    </rPh>
    <phoneticPr fontId="9"/>
  </si>
  <si>
    <t>平成二十七年</t>
    <rPh sb="0" eb="2">
      <t>ヘイセイ</t>
    </rPh>
    <rPh sb="3" eb="5">
      <t>17</t>
    </rPh>
    <rPh sb="5" eb="6">
      <t>ネン</t>
    </rPh>
    <phoneticPr fontId="2"/>
  </si>
  <si>
    <t xml:space="preserve">   第20回国勢調査</t>
    <phoneticPr fontId="2"/>
  </si>
  <si>
    <t>平成27年</t>
    <phoneticPr fontId="2"/>
  </si>
  <si>
    <t>　住宅に住む
　一般世帯</t>
    <phoneticPr fontId="2"/>
  </si>
  <si>
    <t>今治市計　平成27年</t>
    <rPh sb="0" eb="2">
      <t>イマバリ</t>
    </rPh>
    <rPh sb="2" eb="3">
      <t>シ</t>
    </rPh>
    <rPh sb="3" eb="4">
      <t>ケイ</t>
    </rPh>
    <phoneticPr fontId="9"/>
  </si>
  <si>
    <t>今治市計　平成27年</t>
    <rPh sb="0" eb="2">
      <t>イマバリ</t>
    </rPh>
    <rPh sb="2" eb="3">
      <t>シ</t>
    </rPh>
    <rPh sb="3" eb="4">
      <t>ケイ</t>
    </rPh>
    <rPh sb="5" eb="7">
      <t>ヘイセイ</t>
    </rPh>
    <rPh sb="9" eb="10">
      <t>ネン</t>
    </rPh>
    <phoneticPr fontId="9"/>
  </si>
  <si>
    <t xml:space="preserve">  27</t>
    <phoneticPr fontId="9"/>
  </si>
  <si>
    <t>今治市</t>
  </si>
  <si>
    <t xml:space="preserve"> (今治市)</t>
  </si>
  <si>
    <t xml:space="preserve"> (朝倉村)</t>
  </si>
  <si>
    <t xml:space="preserve"> (玉川町)</t>
  </si>
  <si>
    <t xml:space="preserve"> (波方町)</t>
  </si>
  <si>
    <t xml:space="preserve"> (大西町)</t>
  </si>
  <si>
    <t xml:space="preserve"> (菊間町)</t>
  </si>
  <si>
    <t xml:space="preserve"> (吉海町)</t>
  </si>
  <si>
    <t xml:space="preserve"> (宮窪町)</t>
  </si>
  <si>
    <t xml:space="preserve"> (伯方町)</t>
  </si>
  <si>
    <t xml:space="preserve"> (上浦町)</t>
  </si>
  <si>
    <t xml:space="preserve"> (大三島町)</t>
  </si>
  <si>
    <t xml:space="preserve"> (関前村)</t>
  </si>
  <si>
    <t>平成三十一年</t>
    <rPh sb="0" eb="2">
      <t>ヘイセイ</t>
    </rPh>
    <rPh sb="2" eb="3">
      <t>サン</t>
    </rPh>
    <rPh sb="4" eb="5">
      <t>イチ</t>
    </rPh>
    <rPh sb="5" eb="6">
      <t>ネン</t>
    </rPh>
    <phoneticPr fontId="2"/>
  </si>
  <si>
    <t>令和二年</t>
    <rPh sb="0" eb="2">
      <t>レイワ</t>
    </rPh>
    <rPh sb="2" eb="3">
      <t>２</t>
    </rPh>
    <rPh sb="3" eb="4">
      <t>ネン</t>
    </rPh>
    <phoneticPr fontId="2"/>
  </si>
  <si>
    <t>第２-10表　　年齢（５歳階級）別人口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phoneticPr fontId="9"/>
  </si>
  <si>
    <t>令和三年</t>
    <rPh sb="0" eb="2">
      <t>レイワ</t>
    </rPh>
    <rPh sb="2" eb="3">
      <t>３</t>
    </rPh>
    <rPh sb="3" eb="4">
      <t>ネン</t>
    </rPh>
    <phoneticPr fontId="2"/>
  </si>
  <si>
    <t>　令和 2年</t>
    <rPh sb="1" eb="3">
      <t>レイワ</t>
    </rPh>
    <rPh sb="5" eb="6">
      <t>ネン</t>
    </rPh>
    <phoneticPr fontId="9"/>
  </si>
  <si>
    <t xml:space="preserve">   第21回国勢調査</t>
    <phoneticPr fontId="2"/>
  </si>
  <si>
    <t xml:space="preserve">  　　　国都道府県市区町村別面積調」の面積に基づく。</t>
    <phoneticPr fontId="2"/>
  </si>
  <si>
    <t>令和 2年</t>
    <rPh sb="0" eb="2">
      <t>レイワ</t>
    </rPh>
    <rPh sb="4" eb="5">
      <t>ネン</t>
    </rPh>
    <phoneticPr fontId="2"/>
  </si>
  <si>
    <t>世 帯 数</t>
    <rPh sb="0" eb="1">
      <t>ヨ</t>
    </rPh>
    <rPh sb="2" eb="3">
      <t>オビ</t>
    </rPh>
    <rPh sb="4" eb="5">
      <t>スウ</t>
    </rPh>
    <phoneticPr fontId="2"/>
  </si>
  <si>
    <t>世帯人員</t>
  </si>
  <si>
    <t>世帯数</t>
    <rPh sb="2" eb="3">
      <t>スウ</t>
    </rPh>
    <phoneticPr fontId="9"/>
  </si>
  <si>
    <t>１世帯当たり人員</t>
    <rPh sb="3" eb="4">
      <t>ア</t>
    </rPh>
    <phoneticPr fontId="9"/>
  </si>
  <si>
    <t>令和 2年</t>
    <rPh sb="0" eb="2">
      <t>レイワ</t>
    </rPh>
    <phoneticPr fontId="2"/>
  </si>
  <si>
    <t>今治市計　令和 2年</t>
    <rPh sb="0" eb="2">
      <t>イマバリ</t>
    </rPh>
    <rPh sb="2" eb="3">
      <t>シ</t>
    </rPh>
    <rPh sb="3" eb="4">
      <t>ケイ</t>
    </rPh>
    <rPh sb="5" eb="7">
      <t>レイワ</t>
    </rPh>
    <phoneticPr fontId="9"/>
  </si>
  <si>
    <t>-</t>
  </si>
  <si>
    <t xml:space="preserve">  注）　平成17年、22年、27年、令和２年の旧市町村人口密度は、国土交通省国土地理院「平成12年全</t>
    <rPh sb="2" eb="3">
      <t>チュウ</t>
    </rPh>
    <rPh sb="5" eb="7">
      <t>ヘイセイ</t>
    </rPh>
    <rPh sb="9" eb="10">
      <t>ネン</t>
    </rPh>
    <rPh sb="13" eb="14">
      <t>ネン</t>
    </rPh>
    <rPh sb="17" eb="18">
      <t>ネン</t>
    </rPh>
    <rPh sb="19" eb="21">
      <t>レイワ</t>
    </rPh>
    <rPh sb="22" eb="23">
      <t>ネン</t>
    </rPh>
    <rPh sb="24" eb="25">
      <t>キュウ</t>
    </rPh>
    <rPh sb="25" eb="28">
      <t>シチョウソン</t>
    </rPh>
    <rPh sb="28" eb="30">
      <t>ジンコウ</t>
    </rPh>
    <rPh sb="30" eb="32">
      <t>ミツド</t>
    </rPh>
    <rPh sb="34" eb="36">
      <t>コクド</t>
    </rPh>
    <rPh sb="36" eb="39">
      <t>コウツウショウ</t>
    </rPh>
    <rPh sb="39" eb="41">
      <t>コクド</t>
    </rPh>
    <rPh sb="41" eb="43">
      <t>チリ</t>
    </rPh>
    <rPh sb="43" eb="44">
      <t>イン</t>
    </rPh>
    <rPh sb="45" eb="47">
      <t>ヘイセイ</t>
    </rPh>
    <rPh sb="49" eb="50">
      <t>ネン</t>
    </rPh>
    <rPh sb="50" eb="51">
      <t>ゼン</t>
    </rPh>
    <phoneticPr fontId="2"/>
  </si>
  <si>
    <r>
      <t xml:space="preserve">　　　公営・
     </t>
    </r>
    <r>
      <rPr>
        <sz val="9"/>
        <rFont val="ＤＦ平成ゴシック体W5"/>
        <family val="3"/>
        <charset val="128"/>
      </rPr>
      <t xml:space="preserve"> 都市再生機構</t>
    </r>
    <r>
      <rPr>
        <sz val="10"/>
        <rFont val="ＤＦ平成ゴシック体W5"/>
        <family val="3"/>
        <charset val="128"/>
      </rPr>
      <t>・
      公社の借家</t>
    </r>
    <rPh sb="15" eb="17">
      <t>サイセイ</t>
    </rPh>
    <phoneticPr fontId="2"/>
  </si>
  <si>
    <t>平成27年 ～ 令和 2年の</t>
    <rPh sb="8" eb="10">
      <t>レイワ</t>
    </rPh>
    <phoneticPr fontId="2"/>
  </si>
  <si>
    <r>
      <t>面 積 (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>)
令和 2年</t>
    </r>
    <rPh sb="9" eb="11">
      <t>レイワ</t>
    </rPh>
    <rPh sb="13" eb="14">
      <t>ネン</t>
    </rPh>
    <phoneticPr fontId="2"/>
  </si>
  <si>
    <r>
      <t xml:space="preserve">人 口 密 度
</t>
    </r>
    <r>
      <rPr>
        <sz val="9"/>
        <rFont val="ＤＦ平成ゴシック体W5"/>
        <family val="3"/>
        <charset val="128"/>
      </rPr>
      <t>(1</t>
    </r>
    <r>
      <rPr>
        <sz val="9"/>
        <rFont val="ＭＳ Ｐゴシック"/>
        <family val="3"/>
        <charset val="128"/>
      </rPr>
      <t>㎢</t>
    </r>
    <r>
      <rPr>
        <sz val="9"/>
        <rFont val="ＤＦ平成ゴシック体W5"/>
        <family val="3"/>
        <charset val="128"/>
      </rPr>
      <t>当たり)</t>
    </r>
    <r>
      <rPr>
        <sz val="10"/>
        <rFont val="ＤＦ平成ゴシック体W5"/>
        <family val="3"/>
        <charset val="128"/>
      </rPr>
      <t xml:space="preserve">
令和 2年</t>
    </r>
    <rPh sb="11" eb="12">
      <t>ア</t>
    </rPh>
    <rPh sb="16" eb="18">
      <t>レイワ</t>
    </rPh>
    <rPh sb="20" eb="21">
      <t>ネン</t>
    </rPh>
    <phoneticPr fontId="2"/>
  </si>
  <si>
    <t>　　　　 面積は国土地理院調　令和２年10月１日時点</t>
    <rPh sb="5" eb="7">
      <t>メンセキ</t>
    </rPh>
    <rPh sb="8" eb="10">
      <t>コクド</t>
    </rPh>
    <rPh sb="10" eb="12">
      <t>チリ</t>
    </rPh>
    <rPh sb="12" eb="13">
      <t>イン</t>
    </rPh>
    <rPh sb="13" eb="14">
      <t>シラベ</t>
    </rPh>
    <rPh sb="15" eb="17">
      <t>レイワ</t>
    </rPh>
    <rPh sb="21" eb="22">
      <t>ガツ</t>
    </rPh>
    <rPh sb="23" eb="24">
      <t>ニチ</t>
    </rPh>
    <rPh sb="24" eb="26">
      <t>ジテン</t>
    </rPh>
    <phoneticPr fontId="9"/>
  </si>
  <si>
    <t xml:space="preserve">  資料：市民が真ん中課「国勢調査（総務省統計局）」各年10月１日現在</t>
    <rPh sb="18" eb="21">
      <t>ソウムショウ</t>
    </rPh>
    <rPh sb="21" eb="24">
      <t>トウケイキョク</t>
    </rPh>
    <rPh sb="26" eb="28">
      <t>カクネン</t>
    </rPh>
    <phoneticPr fontId="2"/>
  </si>
  <si>
    <t>資料：市民が真ん中課「国勢調査（総務省統計局）」令和２年10月１日現在</t>
    <rPh sb="0" eb="2">
      <t>シリョウ</t>
    </rPh>
    <rPh sb="11" eb="13">
      <t>コクセイ</t>
    </rPh>
    <rPh sb="13" eb="15">
      <t>チョウサ</t>
    </rPh>
    <rPh sb="16" eb="19">
      <t>ソウムショウ</t>
    </rPh>
    <rPh sb="19" eb="22">
      <t>トウケイキョク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</si>
  <si>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資料：市民が真ん中課「国勢調査（総務省統計局）」令和２年10月１日現在
</t>
    <rPh sb="0" eb="2">
      <t>シリョウ</t>
    </rPh>
    <rPh sb="11" eb="13">
      <t>コクセイ</t>
    </rPh>
    <rPh sb="13" eb="15">
      <t>チョウサ</t>
    </rPh>
    <rPh sb="16" eb="19">
      <t>ソウムショウ</t>
    </rPh>
    <rPh sb="19" eb="22">
      <t>トウケイキョク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</si>
  <si>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   資料：市民が真ん中課「国勢調査（総務省統計局）」各年10月１日現在</t>
    <rPh sb="19" eb="22">
      <t>ソウムショウ</t>
    </rPh>
    <rPh sb="22" eb="25">
      <t>トウケイキョク</t>
    </rPh>
    <phoneticPr fontId="2"/>
  </si>
  <si>
    <t xml:space="preserve">   資料：市民が真ん中課「国勢調査（総務省統計局）」令和２年10月１日現在</t>
    <rPh sb="19" eb="22">
      <t>ソウムショウ</t>
    </rPh>
    <rPh sb="22" eb="25">
      <t>トウケイキョク</t>
    </rPh>
    <rPh sb="27" eb="29">
      <t>レイワ</t>
    </rPh>
    <phoneticPr fontId="2"/>
  </si>
  <si>
    <t>令和２年</t>
    <rPh sb="0" eb="2">
      <t>レイワ</t>
    </rPh>
    <rPh sb="3" eb="4">
      <t>ネン</t>
    </rPh>
    <phoneticPr fontId="9"/>
  </si>
  <si>
    <t xml:space="preserve"> </t>
    <phoneticPr fontId="9"/>
  </si>
  <si>
    <t>令和四年</t>
    <rPh sb="0" eb="2">
      <t>レイワ</t>
    </rPh>
    <rPh sb="2" eb="3">
      <t>４</t>
    </rPh>
    <rPh sb="3" eb="4">
      <t>ネン</t>
    </rPh>
    <phoneticPr fontId="2"/>
  </si>
  <si>
    <t xml:space="preserve">   資料：市民が真ん中課「国勢調査（総務省統計局）」令和２年10月１日現在   注)   総数には労働力状態「不詳」を含む。</t>
    <rPh sb="14" eb="16">
      <t>コクセイ</t>
    </rPh>
    <rPh sb="16" eb="18">
      <t>チョウサ</t>
    </rPh>
    <rPh sb="19" eb="22">
      <t>ソウムショウ</t>
    </rPh>
    <rPh sb="22" eb="25">
      <t>トウケイキョク</t>
    </rPh>
    <rPh sb="27" eb="29">
      <t>レイワ</t>
    </rPh>
    <rPh sb="30" eb="31">
      <t>ネン</t>
    </rPh>
    <rPh sb="31" eb="32">
      <t>ヘイネン</t>
    </rPh>
    <rPh sb="33" eb="34">
      <t>ガツ</t>
    </rPh>
    <rPh sb="35" eb="36">
      <t>ニチ</t>
    </rPh>
    <rPh sb="36" eb="38">
      <t>ゲンザイ</t>
    </rPh>
    <phoneticPr fontId="2"/>
  </si>
  <si>
    <t>　資料：市民が真ん中課「国勢調査（総務省統計局）令和２年10月１日現在
　注）  15歳以上人口総数には労働力状態「不詳」を含む。
　　　　完全失業者…調査週間中、収入になる仕事を少しもしなかった人のうち、就労可能であって、
　　　　　　　　　　かつ積極的に仕事を探していた人をいう。</t>
    <rPh sb="12" eb="14">
      <t>コクセイ</t>
    </rPh>
    <rPh sb="14" eb="16">
      <t>チョウサ</t>
    </rPh>
    <rPh sb="17" eb="20">
      <t>ソウムショウ</t>
    </rPh>
    <rPh sb="20" eb="23">
      <t>トウケイキョク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</si>
  <si>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  資料：市民が真ん中課「国勢調査（総務省統計局）」各年10月１日現在
  注)   総数には「分類不能の産業」を含む。</t>
    <rPh sb="13" eb="15">
      <t>コクセイ</t>
    </rPh>
    <rPh sb="15" eb="17">
      <t>チョウサ</t>
    </rPh>
    <rPh sb="18" eb="21">
      <t>ソウムショウ</t>
    </rPh>
    <rPh sb="21" eb="24">
      <t>トウケイキョク</t>
    </rPh>
    <rPh sb="26" eb="27">
      <t>カク</t>
    </rPh>
    <rPh sb="27" eb="28">
      <t>ネン</t>
    </rPh>
    <rPh sb="30" eb="31">
      <t>ガツ</t>
    </rPh>
    <rPh sb="32" eb="33">
      <t>ニチ</t>
    </rPh>
    <rPh sb="33" eb="35">
      <t>ゲンザイ</t>
    </rPh>
    <rPh sb="48" eb="50">
      <t>ブンルイ</t>
    </rPh>
    <rPh sb="50" eb="52">
      <t>フノウ</t>
    </rPh>
    <rPh sb="53" eb="55">
      <t>サンギョウ</t>
    </rPh>
    <phoneticPr fontId="2"/>
  </si>
  <si>
    <t>　資料：市民が真ん中課「国勢調査（総務省統計局）」令和２年10月１日現在</t>
    <rPh sb="1" eb="3">
      <t>シリョウ</t>
    </rPh>
    <rPh sb="12" eb="14">
      <t>コクセイ</t>
    </rPh>
    <rPh sb="14" eb="16">
      <t>チョウサ</t>
    </rPh>
    <rPh sb="17" eb="20">
      <t>ソウムショウ</t>
    </rPh>
    <rPh sb="20" eb="23">
      <t>トウケイキョク</t>
    </rPh>
    <rPh sb="25" eb="27">
      <t>レイワ</t>
    </rPh>
    <rPh sb="28" eb="29">
      <t>ネン</t>
    </rPh>
    <rPh sb="29" eb="30">
      <t>ヘイネン</t>
    </rPh>
    <rPh sb="31" eb="32">
      <t>ガツ</t>
    </rPh>
    <rPh sb="33" eb="34">
      <t>ニチ</t>
    </rPh>
    <rPh sb="34" eb="36">
      <t>ゲンザイ</t>
    </rPh>
    <phoneticPr fontId="2"/>
  </si>
  <si>
    <t>令和五年</t>
    <rPh sb="0" eb="2">
      <t>レイワ</t>
    </rPh>
    <rPh sb="2" eb="3">
      <t>ゴ</t>
    </rPh>
    <rPh sb="3" eb="4">
      <t>ネン</t>
    </rPh>
    <phoneticPr fontId="2"/>
  </si>
  <si>
    <t>　 　　3</t>
    <phoneticPr fontId="9"/>
  </si>
  <si>
    <t>令和六年</t>
    <rPh sb="0" eb="2">
      <t>レイワ</t>
    </rPh>
    <rPh sb="2" eb="3">
      <t>6</t>
    </rPh>
    <rPh sb="3" eb="4">
      <t>ネン</t>
    </rPh>
    <phoneticPr fontId="2"/>
  </si>
  <si>
    <t>　 　　4</t>
  </si>
  <si>
    <t>　 　　5</t>
  </si>
  <si>
    <r>
      <t>　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ＤＦ平成ゴシック体W5"/>
        <family val="3"/>
        <charset val="128"/>
      </rPr>
      <t xml:space="preserve"> ４</t>
    </r>
    <phoneticPr fontId="9"/>
  </si>
  <si>
    <r>
      <t>　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ＤＦ平成ゴシック体W5"/>
        <family val="3"/>
        <charset val="128"/>
      </rPr>
      <t xml:space="preserve"> ５</t>
    </r>
    <phoneticPr fontId="9"/>
  </si>
  <si>
    <t>　　令和３年</t>
    <rPh sb="2" eb="4">
      <t>レイワ</t>
    </rPh>
    <rPh sb="5" eb="6">
      <t>ネン</t>
    </rPh>
    <phoneticPr fontId="9"/>
  </si>
  <si>
    <t>( 旧 今 治 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</si>
</sst>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);[Red]\(#,##0\)"/>
    <numFmt numFmtId="178" formatCode="#,##0.0;[Red]\-#,##0.0"/>
    <numFmt numFmtId="179" formatCode="0;&quot;△ &quot;0"/>
    <numFmt numFmtId="180" formatCode="0.0_ "/>
    <numFmt numFmtId="181" formatCode="#,##0;&quot;△ &quot;#,##0"/>
    <numFmt numFmtId="182" formatCode="#,##0_ "/>
    <numFmt numFmtId="183" formatCode="#,##0.0_ "/>
    <numFmt numFmtId="184" formatCode="_ * #,##0.0_ ;_ * \-#,##0.0_ ;_ * &quot;-&quot;??_ ;_ @_ "/>
    <numFmt numFmtId="185" formatCode="#,##0.0_);[Red]\(#,##0.0\)"/>
    <numFmt numFmtId="186" formatCode="#,##0.00_);[Red]\(#,##0.00\)"/>
    <numFmt numFmtId="187" formatCode="0.0%"/>
    <numFmt numFmtId="188" formatCode="0.0;&quot;△ &quot;0.0"/>
  </numFmts>
  <fonts count="28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7.5"/>
      <name val="ＤＦ平成ゴシック体W5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8.6999999999999993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8"/>
      <name val="HGP明朝E"/>
      <family val="1"/>
      <charset val="128"/>
    </font>
    <font>
      <sz val="8.5"/>
      <name val="ＤＦ平成ゴシック体W5"/>
      <family val="3"/>
      <charset val="128"/>
    </font>
    <font>
      <u/>
      <sz val="28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ＤＦ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</cellStyleXfs>
  <cellXfs count="41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left"/>
    </xf>
    <xf numFmtId="38" fontId="4" fillId="0" borderId="0" xfId="3" applyFont="1" applyFill="1" applyBorder="1" applyAlignment="1">
      <alignment horizontal="right"/>
    </xf>
    <xf numFmtId="40" fontId="4" fillId="0" borderId="0" xfId="3" applyNumberFormat="1" applyFont="1" applyFill="1" applyBorder="1" applyAlignment="1">
      <alignment horizontal="right"/>
    </xf>
    <xf numFmtId="38" fontId="4" fillId="0" borderId="0" xfId="3" applyFont="1" applyFill="1" applyBorder="1"/>
    <xf numFmtId="40" fontId="4" fillId="0" borderId="0" xfId="3" applyNumberFormat="1" applyFont="1" applyFill="1" applyBorder="1"/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/>
    </xf>
    <xf numFmtId="38" fontId="4" fillId="0" borderId="2" xfId="3" applyFont="1" applyFill="1" applyBorder="1" applyAlignment="1">
      <alignment horizontal="right"/>
    </xf>
    <xf numFmtId="40" fontId="4" fillId="0" borderId="2" xfId="3" applyNumberFormat="1" applyFont="1" applyFill="1" applyBorder="1" applyAlignment="1">
      <alignment horizontal="right"/>
    </xf>
    <xf numFmtId="38" fontId="4" fillId="0" borderId="2" xfId="3" applyFont="1" applyFill="1" applyBorder="1"/>
    <xf numFmtId="40" fontId="4" fillId="0" borderId="2" xfId="3" applyNumberFormat="1" applyFont="1" applyFill="1" applyBorder="1"/>
    <xf numFmtId="0" fontId="3" fillId="0" borderId="5" xfId="0" quotePrefix="1" applyFont="1" applyBorder="1"/>
    <xf numFmtId="38" fontId="3" fillId="0" borderId="7" xfId="3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77" fontId="3" fillId="0" borderId="0" xfId="0" applyNumberFormat="1" applyFont="1"/>
    <xf numFmtId="0" fontId="3" fillId="0" borderId="10" xfId="0" applyFont="1" applyBorder="1"/>
    <xf numFmtId="0" fontId="3" fillId="0" borderId="11" xfId="0" applyFont="1" applyBorder="1"/>
    <xf numFmtId="0" fontId="3" fillId="0" borderId="3" xfId="0" quotePrefix="1" applyFont="1" applyBorder="1" applyAlignment="1">
      <alignment horizontal="center"/>
    </xf>
    <xf numFmtId="38" fontId="3" fillId="0" borderId="12" xfId="3" applyFont="1" applyFill="1" applyBorder="1" applyAlignment="1"/>
    <xf numFmtId="0" fontId="3" fillId="0" borderId="5" xfId="0" quotePrefix="1" applyFont="1" applyBorder="1" applyAlignment="1">
      <alignment horizontal="center"/>
    </xf>
    <xf numFmtId="38" fontId="3" fillId="0" borderId="7" xfId="3" applyFont="1" applyFill="1" applyBorder="1" applyAlignment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/>
    <xf numFmtId="0" fontId="3" fillId="0" borderId="6" xfId="0" applyFont="1" applyBorder="1" applyAlignment="1">
      <alignment horizontal="center"/>
    </xf>
    <xf numFmtId="177" fontId="4" fillId="0" borderId="16" xfId="0" applyNumberFormat="1" applyFont="1" applyBorder="1"/>
    <xf numFmtId="179" fontId="4" fillId="0" borderId="16" xfId="0" applyNumberFormat="1" applyFont="1" applyBorder="1"/>
    <xf numFmtId="180" fontId="4" fillId="0" borderId="16" xfId="0" applyNumberFormat="1" applyFont="1" applyBorder="1"/>
    <xf numFmtId="177" fontId="4" fillId="0" borderId="0" xfId="0" applyNumberFormat="1" applyFont="1"/>
    <xf numFmtId="181" fontId="4" fillId="0" borderId="0" xfId="0" applyNumberFormat="1" applyFont="1"/>
    <xf numFmtId="180" fontId="4" fillId="0" borderId="0" xfId="0" applyNumberFormat="1" applyFont="1"/>
    <xf numFmtId="0" fontId="3" fillId="0" borderId="7" xfId="0" applyFont="1" applyBorder="1"/>
    <xf numFmtId="0" fontId="3" fillId="0" borderId="17" xfId="0" applyFont="1" applyBorder="1"/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/>
    </xf>
    <xf numFmtId="177" fontId="4" fillId="0" borderId="9" xfId="0" applyNumberFormat="1" applyFont="1" applyBorder="1"/>
    <xf numFmtId="177" fontId="4" fillId="0" borderId="1" xfId="0" applyNumberFormat="1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0" fontId="3" fillId="0" borderId="0" xfId="5" applyFont="1">
      <alignment vertical="center"/>
    </xf>
    <xf numFmtId="0" fontId="3" fillId="0" borderId="13" xfId="5" applyFont="1" applyBorder="1">
      <alignment vertical="center"/>
    </xf>
    <xf numFmtId="0" fontId="3" fillId="0" borderId="2" xfId="5" applyFont="1" applyBorder="1">
      <alignment vertical="center"/>
    </xf>
    <xf numFmtId="0" fontId="3" fillId="0" borderId="3" xfId="5" applyFont="1" applyBorder="1">
      <alignment vertical="center"/>
    </xf>
    <xf numFmtId="181" fontId="4" fillId="0" borderId="0" xfId="5" applyNumberFormat="1" applyFont="1">
      <alignment vertical="center"/>
    </xf>
    <xf numFmtId="182" fontId="3" fillId="0" borderId="0" xfId="5" applyNumberFormat="1" applyFont="1" applyAlignment="1">
      <alignment horizontal="center" vertical="center"/>
    </xf>
    <xf numFmtId="182" fontId="3" fillId="0" borderId="0" xfId="5" applyNumberFormat="1" applyFont="1">
      <alignment vertical="center"/>
    </xf>
    <xf numFmtId="182" fontId="3" fillId="0" borderId="10" xfId="5" applyNumberFormat="1" applyFont="1" applyBorder="1">
      <alignment vertical="center"/>
    </xf>
    <xf numFmtId="38" fontId="4" fillId="0" borderId="0" xfId="4" applyFont="1" applyBorder="1" applyAlignment="1">
      <alignment vertical="center"/>
    </xf>
    <xf numFmtId="38" fontId="4" fillId="0" borderId="0" xfId="4" applyFont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/>
    <xf numFmtId="41" fontId="15" fillId="0" borderId="0" xfId="0" applyNumberFormat="1" applyFont="1"/>
    <xf numFmtId="0" fontId="4" fillId="0" borderId="8" xfId="0" applyFont="1" applyBorder="1"/>
    <xf numFmtId="177" fontId="5" fillId="0" borderId="0" xfId="0" applyNumberFormat="1" applyFont="1"/>
    <xf numFmtId="177" fontId="13" fillId="0" borderId="0" xfId="0" applyNumberFormat="1" applyFont="1"/>
    <xf numFmtId="177" fontId="3" fillId="0" borderId="1" xfId="0" applyNumberFormat="1" applyFont="1" applyBorder="1"/>
    <xf numFmtId="177" fontId="3" fillId="0" borderId="2" xfId="0" applyNumberFormat="1" applyFont="1" applyBorder="1"/>
    <xf numFmtId="177" fontId="3" fillId="0" borderId="18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6" xfId="0" applyNumberFormat="1" applyFont="1" applyBorder="1"/>
    <xf numFmtId="177" fontId="8" fillId="0" borderId="0" xfId="0" applyNumberFormat="1" applyFont="1"/>
    <xf numFmtId="177" fontId="3" fillId="0" borderId="5" xfId="0" applyNumberFormat="1" applyFont="1" applyBorder="1"/>
    <xf numFmtId="177" fontId="8" fillId="0" borderId="0" xfId="0" applyNumberFormat="1" applyFont="1" applyAlignment="1">
      <alignment horizontal="right"/>
    </xf>
    <xf numFmtId="177" fontId="8" fillId="0" borderId="0" xfId="0" applyNumberFormat="1" applyFont="1" applyAlignment="1" applyProtection="1">
      <alignment horizontal="right"/>
      <protection locked="0"/>
    </xf>
    <xf numFmtId="177" fontId="3" fillId="0" borderId="8" xfId="0" applyNumberFormat="1" applyFont="1" applyBorder="1"/>
    <xf numFmtId="177" fontId="3" fillId="0" borderId="14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1" xfId="5" applyFont="1" applyBorder="1">
      <alignment vertical="center"/>
    </xf>
    <xf numFmtId="0" fontId="3" fillId="0" borderId="16" xfId="5" applyFont="1" applyBorder="1" applyAlignment="1">
      <alignment horizontal="distributed" vertical="center" textRotation="255"/>
    </xf>
    <xf numFmtId="0" fontId="3" fillId="0" borderId="0" xfId="5" applyFont="1" applyAlignment="1">
      <alignment horizontal="distributed" vertical="center" textRotation="255"/>
    </xf>
    <xf numFmtId="49" fontId="16" fillId="0" borderId="0" xfId="5" applyNumberFormat="1" applyFont="1">
      <alignment vertical="center"/>
    </xf>
    <xf numFmtId="0" fontId="16" fillId="0" borderId="0" xfId="5" applyFont="1">
      <alignment vertical="center"/>
    </xf>
    <xf numFmtId="49" fontId="16" fillId="0" borderId="0" xfId="5" applyNumberFormat="1" applyFont="1" applyAlignment="1">
      <alignment horizontal="right" vertical="center"/>
    </xf>
    <xf numFmtId="56" fontId="17" fillId="0" borderId="0" xfId="5" applyNumberFormat="1" applyFont="1" applyAlignment="1">
      <alignment horizontal="left" vertical="center"/>
    </xf>
    <xf numFmtId="38" fontId="4" fillId="0" borderId="7" xfId="3" applyFont="1" applyFill="1" applyBorder="1" applyAlignment="1">
      <alignment horizontal="right"/>
    </xf>
    <xf numFmtId="38" fontId="4" fillId="0" borderId="7" xfId="3" applyFont="1" applyFill="1" applyBorder="1" applyAlignment="1"/>
    <xf numFmtId="177" fontId="5" fillId="0" borderId="0" xfId="0" applyNumberFormat="1" applyFont="1" applyAlignment="1">
      <alignment horizontal="right"/>
    </xf>
    <xf numFmtId="177" fontId="5" fillId="0" borderId="1" xfId="0" applyNumberFormat="1" applyFont="1" applyBorder="1"/>
    <xf numFmtId="177" fontId="13" fillId="0" borderId="1" xfId="0" applyNumberFormat="1" applyFont="1" applyBorder="1"/>
    <xf numFmtId="177" fontId="3" fillId="0" borderId="13" xfId="0" applyNumberFormat="1" applyFont="1" applyBorder="1" applyProtection="1">
      <protection locked="0"/>
    </xf>
    <xf numFmtId="177" fontId="3" fillId="0" borderId="14" xfId="0" applyNumberFormat="1" applyFont="1" applyBorder="1" applyProtection="1">
      <protection locked="0"/>
    </xf>
    <xf numFmtId="177" fontId="3" fillId="0" borderId="0" xfId="0" applyNumberFormat="1" applyFont="1" applyProtection="1">
      <protection locked="0"/>
    </xf>
    <xf numFmtId="177" fontId="3" fillId="0" borderId="13" xfId="0" applyNumberFormat="1" applyFont="1" applyBorder="1" applyAlignment="1">
      <alignment horizontal="center" vertical="center"/>
    </xf>
    <xf numFmtId="177" fontId="3" fillId="0" borderId="3" xfId="0" applyNumberFormat="1" applyFont="1" applyBorder="1"/>
    <xf numFmtId="177" fontId="3" fillId="0" borderId="3" xfId="0" applyNumberFormat="1" applyFont="1" applyBorder="1" applyAlignment="1">
      <alignment horizontal="center" vertical="center"/>
    </xf>
    <xf numFmtId="177" fontId="3" fillId="0" borderId="5" xfId="0" quotePrefix="1" applyNumberFormat="1" applyFont="1" applyBorder="1"/>
    <xf numFmtId="177" fontId="3" fillId="0" borderId="5" xfId="0" applyNumberFormat="1" applyFont="1" applyBorder="1" applyAlignment="1">
      <alignment horizontal="center"/>
    </xf>
    <xf numFmtId="177" fontId="4" fillId="0" borderId="5" xfId="0" applyNumberFormat="1" applyFont="1" applyBorder="1" applyProtection="1">
      <protection locked="0"/>
    </xf>
    <xf numFmtId="177" fontId="4" fillId="0" borderId="0" xfId="0" applyNumberFormat="1" applyFont="1" applyAlignment="1">
      <alignment horizontal="right"/>
    </xf>
    <xf numFmtId="0" fontId="18" fillId="0" borderId="0" xfId="5" applyFont="1" applyAlignment="1">
      <alignment horizontal="distributed" vertical="center" justifyLastLine="1"/>
    </xf>
    <xf numFmtId="0" fontId="16" fillId="0" borderId="21" xfId="5" applyFont="1" applyBorder="1">
      <alignment vertical="center"/>
    </xf>
    <xf numFmtId="49" fontId="24" fillId="0" borderId="0" xfId="5" applyNumberFormat="1" applyFont="1" applyAlignment="1">
      <alignment horizontal="center" vertical="center"/>
    </xf>
    <xf numFmtId="0" fontId="19" fillId="0" borderId="0" xfId="5" applyFont="1">
      <alignment vertical="center"/>
    </xf>
    <xf numFmtId="0" fontId="25" fillId="0" borderId="0" xfId="2" applyFont="1" applyAlignment="1" applyProtection="1"/>
    <xf numFmtId="178" fontId="4" fillId="0" borderId="0" xfId="3" applyNumberFormat="1" applyFont="1" applyFill="1" applyBorder="1" applyAlignment="1">
      <alignment horizontal="right"/>
    </xf>
    <xf numFmtId="38" fontId="3" fillId="0" borderId="0" xfId="3" applyFont="1" applyAlignment="1">
      <alignment horizontal="right" vertical="center"/>
    </xf>
    <xf numFmtId="0" fontId="3" fillId="0" borderId="6" xfId="5" applyFont="1" applyBorder="1" applyAlignment="1">
      <alignment horizontal="distributed" vertical="center"/>
    </xf>
    <xf numFmtId="0" fontId="3" fillId="0" borderId="8" xfId="5" applyFont="1" applyBorder="1" applyAlignment="1">
      <alignment horizontal="distributed" vertical="center"/>
    </xf>
    <xf numFmtId="0" fontId="21" fillId="0" borderId="0" xfId="5" applyFont="1">
      <alignment vertical="center"/>
    </xf>
    <xf numFmtId="3" fontId="3" fillId="0" borderId="0" xfId="0" applyNumberFormat="1" applyFon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3" fontId="3" fillId="0" borderId="1" xfId="0" applyNumberFormat="1" applyFont="1" applyBorder="1"/>
    <xf numFmtId="0" fontId="12" fillId="0" borderId="16" xfId="0" applyFont="1" applyBorder="1" applyAlignment="1">
      <alignment horizontal="center" vertical="center" wrapText="1"/>
    </xf>
    <xf numFmtId="38" fontId="4" fillId="0" borderId="1" xfId="3" applyFont="1" applyFill="1" applyBorder="1"/>
    <xf numFmtId="40" fontId="4" fillId="0" borderId="1" xfId="3" applyNumberFormat="1" applyFont="1" applyFill="1" applyBorder="1"/>
    <xf numFmtId="38" fontId="4" fillId="0" borderId="1" xfId="3" applyFont="1" applyFill="1" applyBorder="1" applyAlignment="1">
      <alignment horizontal="right"/>
    </xf>
    <xf numFmtId="0" fontId="7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/>
    </xf>
    <xf numFmtId="38" fontId="4" fillId="0" borderId="16" xfId="3" applyFont="1" applyFill="1" applyBorder="1"/>
    <xf numFmtId="40" fontId="4" fillId="0" borderId="16" xfId="3" applyNumberFormat="1" applyFont="1" applyFill="1" applyBorder="1"/>
    <xf numFmtId="38" fontId="4" fillId="0" borderId="16" xfId="3" applyFont="1" applyFill="1" applyBorder="1" applyAlignment="1">
      <alignment horizontal="right"/>
    </xf>
    <xf numFmtId="38" fontId="3" fillId="0" borderId="17" xfId="3" applyFont="1" applyFill="1" applyBorder="1" applyAlignment="1"/>
    <xf numFmtId="0" fontId="3" fillId="0" borderId="0" xfId="0" applyFont="1" applyAlignment="1">
      <alignment horizontal="center" vertical="center" textRotation="255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77" fontId="27" fillId="0" borderId="0" xfId="0" applyNumberFormat="1" applyFont="1"/>
    <xf numFmtId="180" fontId="27" fillId="0" borderId="0" xfId="0" applyNumberFormat="1" applyFont="1"/>
    <xf numFmtId="0" fontId="3" fillId="0" borderId="17" xfId="0" applyFont="1" applyBorder="1" applyAlignment="1">
      <alignment horizontal="center" vertical="center"/>
    </xf>
    <xf numFmtId="181" fontId="4" fillId="0" borderId="0" xfId="0" applyNumberFormat="1" applyFont="1" applyAlignment="1">
      <alignment horizontal="right"/>
    </xf>
    <xf numFmtId="188" fontId="4" fillId="0" borderId="0" xfId="1" applyNumberFormat="1" applyFont="1" applyBorder="1" applyAlignment="1">
      <alignment horizontal="right"/>
    </xf>
    <xf numFmtId="43" fontId="4" fillId="0" borderId="0" xfId="0" applyNumberFormat="1" applyFont="1" applyAlignment="1">
      <alignment horizontal="right"/>
    </xf>
    <xf numFmtId="184" fontId="4" fillId="0" borderId="0" xfId="0" applyNumberFormat="1" applyFont="1" applyAlignment="1">
      <alignment horizontal="right"/>
    </xf>
    <xf numFmtId="43" fontId="15" fillId="0" borderId="0" xfId="0" applyNumberFormat="1" applyFont="1"/>
    <xf numFmtId="0" fontId="3" fillId="0" borderId="0" xfId="0" applyFont="1" applyAlignment="1">
      <alignment horizontal="left"/>
    </xf>
    <xf numFmtId="186" fontId="3" fillId="0" borderId="0" xfId="5" applyNumberFormat="1" applyFont="1">
      <alignment vertical="center"/>
    </xf>
    <xf numFmtId="181" fontId="4" fillId="0" borderId="0" xfId="4" applyNumberFormat="1" applyFont="1" applyBorder="1" applyAlignment="1">
      <alignment vertical="center"/>
    </xf>
    <xf numFmtId="0" fontId="3" fillId="0" borderId="0" xfId="5" applyFont="1" applyAlignment="1">
      <alignment horizontal="left"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181" fontId="27" fillId="0" borderId="0" xfId="0" applyNumberFormat="1" applyFo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vertical="center"/>
    </xf>
    <xf numFmtId="38" fontId="0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38" fontId="4" fillId="0" borderId="0" xfId="3" applyFont="1" applyFill="1" applyBorder="1" applyAlignment="1">
      <alignment horizontal="center" vertical="center" wrapText="1"/>
    </xf>
    <xf numFmtId="38" fontId="4" fillId="0" borderId="16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38" fontId="4" fillId="0" borderId="8" xfId="3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0" fillId="0" borderId="1" xfId="0" applyBorder="1" applyAlignment="1">
      <alignment horizontal="distributed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2" xfId="0" applyBorder="1"/>
    <xf numFmtId="0" fontId="0" fillId="0" borderId="5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7" fontId="0" fillId="0" borderId="0" xfId="0" applyNumberFormat="1"/>
    <xf numFmtId="177" fontId="0" fillId="0" borderId="5" xfId="0" applyNumberFormat="1" applyBorder="1"/>
    <xf numFmtId="0" fontId="0" fillId="0" borderId="13" xfId="0" applyBorder="1"/>
    <xf numFmtId="0" fontId="26" fillId="2" borderId="0" xfId="5" applyFont="1" applyFill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38" fontId="4" fillId="0" borderId="0" xfId="4" applyFont="1" applyFill="1" applyBorder="1" applyAlignment="1">
      <alignment vertical="center"/>
    </xf>
    <xf numFmtId="182" fontId="3" fillId="0" borderId="0" xfId="5" quotePrefix="1" applyNumberFormat="1" applyFont="1">
      <alignment vertical="center"/>
    </xf>
    <xf numFmtId="182" fontId="3" fillId="0" borderId="5" xfId="5" quotePrefix="1" applyNumberFormat="1" applyFont="1" applyBorder="1">
      <alignment vertical="center"/>
    </xf>
    <xf numFmtId="182" fontId="3" fillId="0" borderId="10" xfId="5" applyNumberFormat="1" applyFont="1" applyBorder="1" applyAlignment="1">
      <alignment horizontal="center" vertical="center"/>
    </xf>
    <xf numFmtId="182" fontId="3" fillId="0" borderId="11" xfId="5" applyNumberFormat="1" applyFont="1" applyBorder="1" applyAlignment="1">
      <alignment horizontal="center" vertical="center"/>
    </xf>
    <xf numFmtId="182" fontId="5" fillId="0" borderId="0" xfId="5" applyNumberFormat="1" applyFont="1">
      <alignment vertical="center"/>
    </xf>
    <xf numFmtId="182" fontId="3" fillId="0" borderId="13" xfId="5" applyNumberFormat="1" applyFont="1" applyBorder="1" applyAlignment="1">
      <alignment horizontal="left" vertical="center"/>
    </xf>
    <xf numFmtId="182" fontId="3" fillId="0" borderId="0" xfId="5" applyNumberFormat="1" applyFont="1" applyAlignment="1">
      <alignment horizontal="left" vertical="center"/>
    </xf>
    <xf numFmtId="182" fontId="3" fillId="0" borderId="25" xfId="5" applyNumberFormat="1" applyFont="1" applyBorder="1" applyAlignment="1">
      <alignment horizontal="center" vertical="center"/>
    </xf>
    <xf numFmtId="181" fontId="4" fillId="0" borderId="7" xfId="4" applyNumberFormat="1" applyFont="1" applyFill="1" applyBorder="1" applyAlignment="1">
      <alignment vertical="center"/>
    </xf>
    <xf numFmtId="181" fontId="4" fillId="0" borderId="0" xfId="4" applyNumberFormat="1" applyFont="1" applyFill="1" applyBorder="1" applyAlignment="1">
      <alignment vertical="center"/>
    </xf>
    <xf numFmtId="182" fontId="3" fillId="0" borderId="26" xfId="5" applyNumberFormat="1" applyFont="1" applyBorder="1" applyAlignment="1">
      <alignment horizontal="center" vertical="center"/>
    </xf>
    <xf numFmtId="0" fontId="3" fillId="0" borderId="0" xfId="5" applyFont="1" applyAlignment="1">
      <alignment horizontal="left" vertical="center"/>
    </xf>
    <xf numFmtId="182" fontId="3" fillId="0" borderId="0" xfId="5" quotePrefix="1" applyNumberFormat="1" applyFont="1" applyAlignment="1">
      <alignment horizontal="center" vertical="center"/>
    </xf>
    <xf numFmtId="182" fontId="3" fillId="0" borderId="5" xfId="5" quotePrefix="1" applyNumberFormat="1" applyFont="1" applyBorder="1" applyAlignment="1">
      <alignment horizontal="center" vertical="center"/>
    </xf>
    <xf numFmtId="182" fontId="3" fillId="0" borderId="26" xfId="5" applyNumberFormat="1" applyFont="1" applyBorder="1" applyAlignment="1">
      <alignment horizontal="center" vertical="center" wrapText="1"/>
    </xf>
    <xf numFmtId="182" fontId="3" fillId="0" borderId="10" xfId="5" applyNumberFormat="1" applyFont="1" applyBorder="1" applyAlignment="1">
      <alignment horizontal="center" vertical="center" wrapText="1"/>
    </xf>
    <xf numFmtId="182" fontId="3" fillId="0" borderId="1" xfId="5" quotePrefix="1" applyNumberFormat="1" applyFont="1" applyBorder="1" applyAlignment="1">
      <alignment horizontal="center" vertical="center"/>
    </xf>
    <xf numFmtId="182" fontId="3" fillId="0" borderId="8" xfId="5" quotePrefix="1" applyNumberFormat="1" applyFont="1" applyBorder="1" applyAlignment="1">
      <alignment horizontal="center" vertical="center"/>
    </xf>
    <xf numFmtId="49" fontId="3" fillId="0" borderId="1" xfId="5" applyNumberFormat="1" applyFont="1" applyBorder="1" applyAlignment="1">
      <alignment horizontal="left" vertical="center" indent="1"/>
    </xf>
    <xf numFmtId="49" fontId="3" fillId="0" borderId="0" xfId="5" applyNumberFormat="1" applyFont="1" applyAlignment="1">
      <alignment horizontal="left" vertical="center" indent="1"/>
    </xf>
    <xf numFmtId="181" fontId="4" fillId="0" borderId="0" xfId="4" applyNumberFormat="1" applyFont="1" applyBorder="1" applyAlignment="1">
      <alignment vertical="center"/>
    </xf>
    <xf numFmtId="49" fontId="3" fillId="0" borderId="5" xfId="5" applyNumberFormat="1" applyFont="1" applyBorder="1" applyAlignment="1">
      <alignment horizontal="left" vertical="center" indent="1"/>
    </xf>
    <xf numFmtId="181" fontId="4" fillId="0" borderId="7" xfId="4" applyNumberFormat="1" applyFont="1" applyBorder="1" applyAlignment="1">
      <alignment vertical="center"/>
    </xf>
    <xf numFmtId="181" fontId="27" fillId="0" borderId="7" xfId="4" applyNumberFormat="1" applyFont="1" applyBorder="1" applyAlignment="1">
      <alignment vertical="center"/>
    </xf>
    <xf numFmtId="181" fontId="27" fillId="0" borderId="0" xfId="4" applyNumberFormat="1" applyFont="1" applyBorder="1" applyAlignment="1">
      <alignment vertical="center"/>
    </xf>
    <xf numFmtId="0" fontId="5" fillId="0" borderId="0" xfId="5" applyFont="1" applyAlignment="1">
      <alignment horizontal="left" vertical="center"/>
    </xf>
    <xf numFmtId="0" fontId="3" fillId="0" borderId="25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38" fontId="4" fillId="0" borderId="7" xfId="4" applyFont="1" applyFill="1" applyBorder="1" applyAlignment="1">
      <alignment vertical="center"/>
    </xf>
    <xf numFmtId="0" fontId="3" fillId="0" borderId="0" xfId="0" applyFont="1" applyAlignment="1">
      <alignment horizontal="center"/>
    </xf>
    <xf numFmtId="38" fontId="4" fillId="0" borderId="0" xfId="3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182" fontId="4" fillId="0" borderId="7" xfId="0" applyNumberFormat="1" applyFont="1" applyBorder="1" applyAlignment="1">
      <alignment vertical="center"/>
    </xf>
    <xf numFmtId="182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83" fontId="4" fillId="0" borderId="0" xfId="0" applyNumberFormat="1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8" fontId="4" fillId="0" borderId="7" xfId="3" applyFont="1" applyFill="1" applyBorder="1" applyAlignment="1">
      <alignment vertical="center"/>
    </xf>
    <xf numFmtId="41" fontId="4" fillId="0" borderId="7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0" fillId="0" borderId="7" xfId="0" applyNumberFormat="1" applyBorder="1" applyAlignment="1">
      <alignment vertical="center"/>
    </xf>
    <xf numFmtId="41" fontId="4" fillId="0" borderId="0" xfId="0" applyNumberFormat="1" applyFont="1" applyAlignment="1">
      <alignment vertical="center"/>
    </xf>
    <xf numFmtId="43" fontId="4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0" xfId="0" applyFont="1"/>
    <xf numFmtId="0" fontId="3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77" fontId="3" fillId="0" borderId="25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 applyProtection="1">
      <alignment horizontal="center" vertical="center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177" fontId="0" fillId="0" borderId="11" xfId="0" applyNumberFormat="1" applyBorder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 vertical="center"/>
      <protection locked="0"/>
    </xf>
    <xf numFmtId="177" fontId="3" fillId="0" borderId="11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/>
    <xf numFmtId="177" fontId="5" fillId="0" borderId="0" xfId="0" applyNumberFormat="1" applyFont="1" applyAlignment="1">
      <alignment justifyLastLine="1"/>
    </xf>
    <xf numFmtId="0" fontId="3" fillId="0" borderId="0" xfId="0" applyFont="1" applyAlignment="1">
      <alignment vertical="top" wrapText="1"/>
    </xf>
    <xf numFmtId="38" fontId="4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5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38" fontId="4" fillId="0" borderId="13" xfId="3" applyFont="1" applyFill="1" applyBorder="1" applyAlignment="1">
      <alignment horizontal="center" vertical="center"/>
    </xf>
    <xf numFmtId="38" fontId="4" fillId="0" borderId="14" xfId="3" applyFont="1" applyFill="1" applyBorder="1" applyAlignment="1">
      <alignment horizontal="center" vertical="center"/>
    </xf>
    <xf numFmtId="38" fontId="4" fillId="0" borderId="26" xfId="3" applyFont="1" applyFill="1" applyBorder="1" applyAlignment="1">
      <alignment horizontal="center" vertical="center" wrapText="1"/>
    </xf>
    <xf numFmtId="38" fontId="4" fillId="0" borderId="15" xfId="3" applyFont="1" applyFill="1" applyBorder="1" applyAlignment="1">
      <alignment horizontal="center" vertical="center" wrapText="1"/>
    </xf>
    <xf numFmtId="38" fontId="4" fillId="0" borderId="24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 wrapText="1"/>
    </xf>
    <xf numFmtId="38" fontId="4" fillId="0" borderId="18" xfId="3" applyFont="1" applyFill="1" applyBorder="1" applyAlignment="1">
      <alignment horizontal="center" vertical="center" wrapText="1"/>
    </xf>
    <xf numFmtId="38" fontId="4" fillId="0" borderId="17" xfId="3" applyFont="1" applyFill="1" applyBorder="1" applyAlignment="1">
      <alignment horizontal="center" vertical="center"/>
    </xf>
    <xf numFmtId="38" fontId="4" fillId="0" borderId="16" xfId="3" applyFont="1" applyFill="1" applyBorder="1" applyAlignment="1">
      <alignment horizontal="center" vertical="center"/>
    </xf>
    <xf numFmtId="38" fontId="4" fillId="0" borderId="6" xfId="3" applyFont="1" applyFill="1" applyBorder="1" applyAlignment="1">
      <alignment horizontal="center" vertical="center"/>
    </xf>
    <xf numFmtId="38" fontId="4" fillId="0" borderId="12" xfId="3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center" vertical="center"/>
    </xf>
    <xf numFmtId="38" fontId="4" fillId="0" borderId="18" xfId="3" applyFont="1" applyFill="1" applyBorder="1" applyAlignment="1">
      <alignment horizontal="center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19" xfId="3" applyFont="1" applyFill="1" applyBorder="1" applyAlignment="1">
      <alignment horizontal="center" vertical="center"/>
    </xf>
    <xf numFmtId="38" fontId="4" fillId="0" borderId="17" xfId="3" applyFont="1" applyFill="1" applyBorder="1" applyAlignment="1">
      <alignment horizontal="distributed" vertical="center" wrapText="1"/>
    </xf>
    <xf numFmtId="38" fontId="4" fillId="0" borderId="16" xfId="3" applyFont="1" applyFill="1" applyBorder="1" applyAlignment="1">
      <alignment horizontal="distributed" vertical="center" wrapText="1"/>
    </xf>
    <xf numFmtId="38" fontId="4" fillId="0" borderId="6" xfId="3" applyFont="1" applyFill="1" applyBorder="1" applyAlignment="1">
      <alignment horizontal="distributed" vertical="center" wrapText="1"/>
    </xf>
    <xf numFmtId="38" fontId="4" fillId="0" borderId="12" xfId="3" applyFont="1" applyFill="1" applyBorder="1" applyAlignment="1">
      <alignment horizontal="distributed" vertical="center" wrapText="1"/>
    </xf>
    <xf numFmtId="38" fontId="4" fillId="0" borderId="2" xfId="3" applyFont="1" applyFill="1" applyBorder="1" applyAlignment="1">
      <alignment horizontal="distributed" vertical="center" wrapText="1"/>
    </xf>
    <xf numFmtId="38" fontId="4" fillId="0" borderId="3" xfId="3" applyFont="1" applyFill="1" applyBorder="1" applyAlignment="1">
      <alignment horizontal="distributed" vertical="center" wrapText="1"/>
    </xf>
    <xf numFmtId="38" fontId="4" fillId="0" borderId="4" xfId="3" applyFont="1" applyFill="1" applyBorder="1" applyAlignment="1">
      <alignment horizontal="distributed" vertical="center"/>
    </xf>
    <xf numFmtId="38" fontId="4" fillId="0" borderId="4" xfId="3" applyFont="1" applyFill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8" fontId="4" fillId="0" borderId="7" xfId="3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77" fontId="3" fillId="0" borderId="9" xfId="5" applyNumberFormat="1" applyFont="1" applyBorder="1">
      <alignment vertical="center"/>
    </xf>
    <xf numFmtId="177" fontId="3" fillId="0" borderId="1" xfId="5" applyNumberFormat="1" applyFont="1" applyBorder="1">
      <alignment vertical="center"/>
    </xf>
    <xf numFmtId="185" fontId="4" fillId="0" borderId="1" xfId="5" applyNumberFormat="1" applyFont="1" applyBorder="1" applyAlignment="1">
      <alignment horizontal="center" vertical="center"/>
    </xf>
    <xf numFmtId="0" fontId="3" fillId="0" borderId="0" xfId="5" applyFont="1">
      <alignment vertical="center"/>
    </xf>
    <xf numFmtId="0" fontId="3" fillId="0" borderId="18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177" fontId="3" fillId="0" borderId="7" xfId="5" applyNumberFormat="1" applyFont="1" applyBorder="1">
      <alignment vertical="center"/>
    </xf>
    <xf numFmtId="177" fontId="3" fillId="0" borderId="0" xfId="5" applyNumberFormat="1" applyFont="1">
      <alignment vertical="center"/>
    </xf>
    <xf numFmtId="186" fontId="3" fillId="0" borderId="0" xfId="5" applyNumberFormat="1" applyFont="1">
      <alignment vertical="center"/>
    </xf>
    <xf numFmtId="0" fontId="3" fillId="0" borderId="16" xfId="5" applyFont="1" applyBorder="1" applyAlignment="1">
      <alignment horizontal="distributed" vertical="center"/>
    </xf>
    <xf numFmtId="0" fontId="3" fillId="0" borderId="16" xfId="5" applyFont="1" applyBorder="1" applyAlignment="1">
      <alignment horizontal="center" vertical="center" textRotation="255"/>
    </xf>
    <xf numFmtId="0" fontId="3" fillId="0" borderId="6" xfId="5" applyFont="1" applyBorder="1" applyAlignment="1">
      <alignment horizontal="center" vertical="center" textRotation="255"/>
    </xf>
    <xf numFmtId="0" fontId="3" fillId="0" borderId="0" xfId="5" applyFont="1" applyAlignment="1">
      <alignment horizontal="center" vertical="center" textRotation="255"/>
    </xf>
    <xf numFmtId="0" fontId="3" fillId="0" borderId="5" xfId="5" applyFont="1" applyBorder="1" applyAlignment="1">
      <alignment horizontal="center" vertical="center" textRotation="255"/>
    </xf>
    <xf numFmtId="0" fontId="3" fillId="0" borderId="2" xfId="5" applyFont="1" applyBorder="1" applyAlignment="1">
      <alignment horizontal="center" vertical="center" textRotation="255"/>
    </xf>
    <xf numFmtId="0" fontId="3" fillId="0" borderId="3" xfId="5" applyFont="1" applyBorder="1" applyAlignment="1">
      <alignment horizontal="center" vertical="center" textRotation="255"/>
    </xf>
    <xf numFmtId="0" fontId="20" fillId="0" borderId="0" xfId="5" applyFont="1" applyAlignment="1">
      <alignment horizontal="distributed" vertical="center"/>
    </xf>
    <xf numFmtId="0" fontId="4" fillId="0" borderId="2" xfId="5" applyFont="1" applyBorder="1" applyAlignment="1">
      <alignment horizontal="distributed" vertical="center"/>
    </xf>
    <xf numFmtId="0" fontId="3" fillId="0" borderId="2" xfId="5" applyFont="1" applyBorder="1" applyAlignment="1">
      <alignment horizontal="distributed" vertical="center"/>
    </xf>
    <xf numFmtId="0" fontId="3" fillId="0" borderId="0" xfId="5" applyFont="1" applyAlignment="1">
      <alignment horizontal="distributed" vertical="center"/>
    </xf>
    <xf numFmtId="0" fontId="4" fillId="0" borderId="0" xfId="5" applyFont="1" applyAlignment="1">
      <alignment horizontal="distributed" vertical="center"/>
    </xf>
    <xf numFmtId="0" fontId="3" fillId="0" borderId="3" xfId="5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5" xfId="5" applyFont="1" applyBorder="1" applyAlignment="1">
      <alignment horizontal="distributed" vertical="center" justifyLastLine="1"/>
    </xf>
    <xf numFmtId="0" fontId="3" fillId="0" borderId="10" xfId="5" applyFont="1" applyBorder="1" applyAlignment="1">
      <alignment horizontal="distributed" vertical="center" justifyLastLine="1"/>
    </xf>
    <xf numFmtId="0" fontId="3" fillId="0" borderId="11" xfId="5" applyFont="1" applyBorder="1" applyAlignment="1">
      <alignment horizontal="distributed" vertical="center" justifyLastLine="1"/>
    </xf>
    <xf numFmtId="0" fontId="3" fillId="0" borderId="1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17" xfId="5" applyFont="1" applyBorder="1" applyAlignment="1">
      <alignment horizontal="center" vertical="center"/>
    </xf>
    <xf numFmtId="186" fontId="3" fillId="0" borderId="1" xfId="5" applyNumberFormat="1" applyFont="1" applyBorder="1">
      <alignment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5" fillId="0" borderId="0" xfId="5" applyFont="1" applyAlignment="1">
      <alignment vertical="center" justifyLastLine="1"/>
    </xf>
    <xf numFmtId="49" fontId="3" fillId="0" borderId="1" xfId="5" applyNumberFormat="1" applyFont="1" applyBorder="1" applyAlignment="1">
      <alignment horizontal="center" vertical="center"/>
    </xf>
    <xf numFmtId="49" fontId="3" fillId="0" borderId="8" xfId="5" applyNumberFormat="1" applyFont="1" applyBorder="1" applyAlignment="1">
      <alignment horizontal="center" vertical="center"/>
    </xf>
    <xf numFmtId="49" fontId="3" fillId="0" borderId="5" xfId="5" applyNumberFormat="1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26" xfId="5" applyFont="1" applyBorder="1" applyAlignment="1">
      <alignment horizontal="distributed" vertical="center" justifyLastLine="1"/>
    </xf>
    <xf numFmtId="0" fontId="3" fillId="0" borderId="19" xfId="5" applyFont="1" applyBorder="1" applyAlignment="1">
      <alignment horizontal="distributed" vertical="center" justifyLastLine="1"/>
    </xf>
    <xf numFmtId="0" fontId="3" fillId="0" borderId="15" xfId="5" applyFont="1" applyBorder="1" applyAlignment="1">
      <alignment horizontal="distributed" vertical="center" justifyLastLine="1"/>
    </xf>
    <xf numFmtId="0" fontId="3" fillId="0" borderId="25" xfId="5" applyFont="1" applyBorder="1" applyAlignment="1">
      <alignment horizontal="center" vertical="center" justifyLastLine="1"/>
    </xf>
    <xf numFmtId="0" fontId="3" fillId="0" borderId="10" xfId="5" applyFont="1" applyBorder="1" applyAlignment="1">
      <alignment horizontal="center" vertical="center" justifyLastLine="1"/>
    </xf>
    <xf numFmtId="0" fontId="3" fillId="0" borderId="11" xfId="5" applyFont="1" applyBorder="1" applyAlignment="1">
      <alignment horizontal="center" vertical="center" justifyLastLine="1"/>
    </xf>
    <xf numFmtId="0" fontId="3" fillId="0" borderId="18" xfId="5" applyFont="1" applyBorder="1" applyAlignment="1">
      <alignment horizontal="distributed" vertical="center" justifyLastLine="1"/>
    </xf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16" xfId="0" applyFont="1" applyBorder="1"/>
    <xf numFmtId="0" fontId="0" fillId="0" borderId="6" xfId="0" applyFont="1" applyBorder="1"/>
    <xf numFmtId="0" fontId="0" fillId="0" borderId="5" xfId="0" applyFont="1" applyBorder="1"/>
    <xf numFmtId="187" fontId="0" fillId="0" borderId="0" xfId="0" applyNumberFormat="1" applyFont="1"/>
    <xf numFmtId="177" fontId="0" fillId="0" borderId="0" xfId="0" applyNumberFormat="1" applyFont="1"/>
    <xf numFmtId="182" fontId="4" fillId="0" borderId="7" xfId="5" applyNumberFormat="1" applyFont="1" applyBorder="1">
      <alignment vertical="center"/>
    </xf>
    <xf numFmtId="182" fontId="4" fillId="0" borderId="0" xfId="5" applyNumberFormat="1" applyFont="1">
      <alignment vertical="center"/>
    </xf>
    <xf numFmtId="182" fontId="4" fillId="0" borderId="7" xfId="5" applyNumberFormat="1" applyFont="1" applyBorder="1">
      <alignment vertical="center"/>
    </xf>
    <xf numFmtId="182" fontId="4" fillId="0" borderId="0" xfId="5" applyNumberFormat="1" applyFont="1">
      <alignment vertical="center"/>
    </xf>
    <xf numFmtId="182" fontId="4" fillId="0" borderId="9" xfId="5" applyNumberFormat="1" applyFont="1" applyBorder="1">
      <alignment vertical="center"/>
    </xf>
    <xf numFmtId="182" fontId="4" fillId="0" borderId="1" xfId="5" applyNumberFormat="1" applyFont="1" applyBorder="1">
      <alignment vertical="center"/>
    </xf>
    <xf numFmtId="181" fontId="4" fillId="0" borderId="1" xfId="4" applyNumberFormat="1" applyFont="1" applyFill="1" applyBorder="1" applyAlignment="1">
      <alignment vertical="center"/>
    </xf>
    <xf numFmtId="181" fontId="27" fillId="0" borderId="9" xfId="4" applyNumberFormat="1" applyFont="1" applyFill="1" applyBorder="1" applyAlignment="1">
      <alignment vertical="center"/>
    </xf>
    <xf numFmtId="181" fontId="27" fillId="0" borderId="1" xfId="4" applyNumberFormat="1" applyFont="1" applyFill="1" applyBorder="1" applyAlignment="1">
      <alignment vertical="center"/>
    </xf>
    <xf numFmtId="38" fontId="27" fillId="0" borderId="9" xfId="4" applyFont="1" applyFill="1" applyBorder="1" applyAlignment="1">
      <alignment vertical="center"/>
    </xf>
    <xf numFmtId="38" fontId="27" fillId="0" borderId="1" xfId="4" applyFont="1" applyFill="1" applyBorder="1" applyAlignment="1">
      <alignment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zoomScaleNormal="100" workbookViewId="0">
      <selection activeCell="E14" sqref="E14"/>
    </sheetView>
  </sheetViews>
  <sheetFormatPr defaultRowHeight="32.25"/>
  <cols>
    <col min="1" max="1" width="50.75" style="101" customWidth="1"/>
    <col min="2" max="2" width="3.125" style="102" customWidth="1"/>
    <col min="3" max="3" width="30.75" style="102" customWidth="1"/>
    <col min="4" max="16384" width="9" style="101"/>
  </cols>
  <sheetData>
    <row r="1" spans="1:3" ht="21" customHeight="1">
      <c r="C1" s="101"/>
    </row>
    <row r="2" spans="1:3" ht="21" customHeight="1">
      <c r="A2" s="119" t="s">
        <v>318</v>
      </c>
    </row>
    <row r="3" spans="1:3" ht="21" customHeight="1">
      <c r="A3" s="121" t="s">
        <v>316</v>
      </c>
    </row>
    <row r="4" spans="1:3" ht="21" customHeight="1" thickBot="1">
      <c r="A4" s="120"/>
    </row>
    <row r="5" spans="1:3" ht="21" customHeight="1" thickTop="1">
      <c r="A5" s="122"/>
    </row>
    <row r="6" spans="1:3" ht="21" customHeight="1">
      <c r="A6" s="123" t="s">
        <v>325</v>
      </c>
      <c r="B6" s="101"/>
    </row>
    <row r="7" spans="1:3" ht="21" customHeight="1">
      <c r="A7" s="123" t="s">
        <v>326</v>
      </c>
      <c r="B7" s="101"/>
      <c r="C7" s="187" t="s">
        <v>315</v>
      </c>
    </row>
    <row r="8" spans="1:3" ht="21" customHeight="1">
      <c r="A8" s="123" t="s">
        <v>328</v>
      </c>
      <c r="B8" s="101"/>
      <c r="C8" s="187"/>
    </row>
    <row r="9" spans="1:3" ht="21" customHeight="1">
      <c r="A9" s="123" t="s">
        <v>329</v>
      </c>
      <c r="B9" s="101"/>
    </row>
    <row r="10" spans="1:3" ht="21" customHeight="1">
      <c r="A10" s="123" t="s">
        <v>334</v>
      </c>
      <c r="B10" s="101"/>
      <c r="C10" s="101"/>
    </row>
    <row r="11" spans="1:3" ht="21" customHeight="1">
      <c r="A11" s="123" t="s">
        <v>327</v>
      </c>
      <c r="B11" s="101"/>
      <c r="C11" s="101"/>
    </row>
    <row r="12" spans="1:3" ht="21" customHeight="1">
      <c r="A12" s="123" t="s">
        <v>335</v>
      </c>
      <c r="B12" s="101"/>
      <c r="C12" s="101"/>
    </row>
    <row r="13" spans="1:3" ht="21" customHeight="1">
      <c r="A13" s="123" t="s">
        <v>324</v>
      </c>
      <c r="B13" s="101"/>
      <c r="C13" s="101"/>
    </row>
    <row r="14" spans="1:3" ht="21" customHeight="1">
      <c r="A14" s="123" t="s">
        <v>322</v>
      </c>
      <c r="B14" s="101"/>
      <c r="C14" s="101"/>
    </row>
    <row r="15" spans="1:3" ht="21" customHeight="1">
      <c r="A15" s="123" t="s">
        <v>323</v>
      </c>
      <c r="B15" s="101"/>
      <c r="C15" s="101"/>
    </row>
    <row r="16" spans="1:3" ht="21" customHeight="1">
      <c r="A16" s="123" t="s">
        <v>319</v>
      </c>
      <c r="B16" s="101"/>
      <c r="C16" s="101"/>
    </row>
    <row r="17" spans="1:6" ht="21" customHeight="1">
      <c r="A17" s="123" t="s">
        <v>317</v>
      </c>
      <c r="B17" s="101"/>
      <c r="C17" s="101"/>
    </row>
    <row r="18" spans="1:6" ht="21" customHeight="1">
      <c r="A18" s="123" t="s">
        <v>389</v>
      </c>
      <c r="B18" s="101"/>
      <c r="C18" s="101"/>
    </row>
    <row r="19" spans="1:6" ht="21" customHeight="1">
      <c r="A19" s="123" t="s">
        <v>388</v>
      </c>
      <c r="C19" s="101"/>
      <c r="F19" s="100"/>
    </row>
    <row r="20" spans="1:6" ht="21" customHeight="1">
      <c r="A20" s="103"/>
      <c r="C20" s="128"/>
    </row>
    <row r="21" spans="1:6" ht="21" customHeight="1">
      <c r="A21" s="103"/>
      <c r="C21" s="101"/>
    </row>
    <row r="22" spans="1:6" ht="21" customHeight="1">
      <c r="A22" s="103"/>
      <c r="C22" s="101"/>
    </row>
    <row r="23" spans="1:6" ht="21" customHeight="1">
      <c r="A23" s="103"/>
      <c r="C23" s="101"/>
    </row>
    <row r="24" spans="1:6" ht="21" customHeight="1">
      <c r="A24" s="103"/>
      <c r="C24" s="101"/>
    </row>
    <row r="25" spans="1:6" ht="21" customHeight="1">
      <c r="C25" s="101"/>
    </row>
    <row r="26" spans="1:6" ht="21" customHeight="1">
      <c r="C26" s="101"/>
    </row>
    <row r="27" spans="1:6" ht="21" customHeight="1">
      <c r="C27" s="101"/>
    </row>
    <row r="28" spans="1:6" ht="21" customHeight="1">
      <c r="C28" s="101"/>
    </row>
    <row r="29" spans="1:6" ht="21" customHeight="1">
      <c r="C29" s="101"/>
    </row>
    <row r="30" spans="1:6" ht="21" customHeight="1">
      <c r="C30" s="101"/>
    </row>
    <row r="31" spans="1:6" ht="21" customHeight="1">
      <c r="C31" s="101"/>
    </row>
    <row r="32" spans="1:6" ht="21" customHeight="1">
      <c r="C32" s="101"/>
    </row>
    <row r="33" spans="3:3" ht="21" customHeight="1">
      <c r="C33" s="101"/>
    </row>
    <row r="34" spans="3:3" ht="21" customHeight="1">
      <c r="C34" s="101"/>
    </row>
    <row r="35" spans="3:3" ht="21" customHeight="1">
      <c r="C35" s="101"/>
    </row>
    <row r="36" spans="3:3" ht="21" customHeight="1"/>
    <row r="37" spans="3:3" ht="21" customHeight="1"/>
    <row r="38" spans="3:3" ht="21" customHeight="1"/>
    <row r="39" spans="3:3" ht="21" customHeight="1"/>
  </sheetData>
  <mergeCells count="1">
    <mergeCell ref="C7:C8"/>
  </mergeCells>
  <phoneticPr fontId="9"/>
  <hyperlinks>
    <hyperlink ref="A6" location="'第２-１表'!A1" display="第２-１表　　人口の推移" xr:uid="{00000000-0004-0000-0000-000000000000}"/>
    <hyperlink ref="A7" location="'第２-２表'!A1" display="第２-２表　　 住民基本台帳人口" xr:uid="{00000000-0004-0000-0000-000001000000}"/>
    <hyperlink ref="A8" location="'第２-３表　第２-４表　第２-５表'!A1" display="第２-３表　　人口動態（1）" xr:uid="{00000000-0004-0000-0000-000002000000}"/>
    <hyperlink ref="A9" location="'第２-３表　第２-４表　第２-５表'!A1" display="第２-４表　　人口動態（2）" xr:uid="{00000000-0004-0000-0000-000003000000}"/>
    <hyperlink ref="A10" location="'第２-３表　第２-４表　第２-５表'!A1" display="第２-５表　　外国人国籍別登録人員" xr:uid="{00000000-0004-0000-0000-000004000000}"/>
    <hyperlink ref="A11" location="'第２-６表　第２-７表　第２-８表'!A1" display="第２-６表　　人口集中地区" xr:uid="{00000000-0004-0000-0000-000005000000}"/>
    <hyperlink ref="A12" location="'第２-６表　第２-７表　第２-８表'!A1" display="第２-７表　　65歳以上親族のいる一般世帯" xr:uid="{00000000-0004-0000-0000-000006000000}"/>
    <hyperlink ref="A13" location="'第２-６表　第２-７表　第２-８表'!A1" display="第２-８表　　住宅の種類別世帯" xr:uid="{00000000-0004-0000-0000-000007000000}"/>
    <hyperlink ref="A14" location="'第２-９表'!A1" display="第２-９表　　県内市町別国勢調査人口" xr:uid="{00000000-0004-0000-0000-000008000000}"/>
    <hyperlink ref="A15" location="'第２-10表'!A1" display="第２-10表　　年齢(5歳階級）別人口" xr:uid="{00000000-0004-0000-0000-000009000000}"/>
    <hyperlink ref="A16" location="'第２-11表　第２-12表'!A1" display="第２-11表　　15歳以上労働力状態(5歳階級・男女別）" xr:uid="{00000000-0004-0000-0000-00000A000000}"/>
    <hyperlink ref="A17" location="'第２-11表　第２-12表'!A1" display="第２-12表　　15歳以上労働力・就業状態" xr:uid="{00000000-0004-0000-0000-00000B000000}"/>
    <hyperlink ref="A19" location="'第２-13表　第２-14表'!A1" display="第２-14表　　産業（大分類）別就業者数" xr:uid="{00000000-0004-0000-0000-00000C000000}"/>
    <hyperlink ref="A18" location="'第２-13表　第２-14表'!A1" display="第２-13表　　産業(３部門別)就業者数の推移" xr:uid="{00000000-0004-0000-0000-00000D000000}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08"/>
  <sheetViews>
    <sheetView zoomScaleNormal="100" workbookViewId="0">
      <selection activeCell="U11" sqref="U11"/>
    </sheetView>
  </sheetViews>
  <sheetFormatPr defaultColWidth="8.625" defaultRowHeight="14.25"/>
  <cols>
    <col min="1" max="1" width="1" customWidth="1"/>
    <col min="2" max="2" width="5.625" customWidth="1"/>
    <col min="3" max="3" width="9.625" customWidth="1"/>
    <col min="4" max="9" width="7.625" customWidth="1"/>
    <col min="10" max="10" width="21.5" customWidth="1"/>
    <col min="11" max="12" width="1" customWidth="1"/>
    <col min="13" max="13" width="5.625" customWidth="1"/>
    <col min="14" max="14" width="9.625" customWidth="1"/>
    <col min="15" max="20" width="7.625" customWidth="1"/>
    <col min="21" max="21" width="20.625" customWidth="1"/>
    <col min="22" max="23" width="1" customWidth="1"/>
    <col min="24" max="24" width="5.625" customWidth="1"/>
    <col min="25" max="25" width="9.625" customWidth="1"/>
    <col min="26" max="31" width="7.625" customWidth="1"/>
    <col min="32" max="32" width="20.625" customWidth="1"/>
    <col min="33" max="34" width="1" customWidth="1"/>
    <col min="35" max="35" width="5.625" customWidth="1"/>
    <col min="36" max="36" width="9.625" customWidth="1"/>
    <col min="37" max="42" width="7.625" customWidth="1"/>
    <col min="43" max="43" width="20.625" customWidth="1"/>
    <col min="44" max="45" width="1" customWidth="1"/>
    <col min="46" max="46" width="5.625" customWidth="1"/>
    <col min="47" max="47" width="9.625" customWidth="1"/>
    <col min="48" max="53" width="7.625" customWidth="1"/>
    <col min="54" max="54" width="20.625" customWidth="1"/>
    <col min="55" max="56" width="2" customWidth="1"/>
  </cols>
  <sheetData>
    <row r="1" spans="1:59" ht="19.5" customHeight="1">
      <c r="A1" s="191" t="s">
        <v>305</v>
      </c>
      <c r="B1" s="191"/>
      <c r="C1" s="191"/>
      <c r="D1" s="191"/>
      <c r="E1" s="191"/>
      <c r="F1" s="191"/>
      <c r="G1" s="191"/>
      <c r="H1" s="191"/>
      <c r="I1" s="191"/>
      <c r="J1" s="191"/>
      <c r="L1" s="191" t="s">
        <v>330</v>
      </c>
      <c r="M1" s="191"/>
      <c r="N1" s="191"/>
      <c r="O1" s="191"/>
      <c r="P1" s="191"/>
      <c r="Q1" s="191"/>
      <c r="R1" s="191"/>
      <c r="S1" s="191"/>
      <c r="T1" s="191"/>
      <c r="U1" s="191"/>
      <c r="W1" s="191" t="s">
        <v>330</v>
      </c>
      <c r="X1" s="191"/>
      <c r="Y1" s="191"/>
      <c r="Z1" s="191"/>
      <c r="AA1" s="191"/>
      <c r="AB1" s="191"/>
      <c r="AC1" s="191"/>
      <c r="AD1" s="191"/>
      <c r="AE1" s="191"/>
      <c r="AF1" s="191"/>
      <c r="AH1" s="191" t="s">
        <v>330</v>
      </c>
      <c r="AI1" s="191"/>
      <c r="AJ1" s="191"/>
      <c r="AK1" s="191"/>
      <c r="AL1" s="191"/>
      <c r="AM1" s="191"/>
      <c r="AN1" s="191"/>
      <c r="AO1" s="191"/>
      <c r="AP1" s="191"/>
      <c r="AQ1" s="191"/>
      <c r="AS1" s="191" t="s">
        <v>330</v>
      </c>
      <c r="AT1" s="191"/>
      <c r="AU1" s="191"/>
      <c r="AV1" s="191"/>
      <c r="AW1" s="191"/>
      <c r="AX1" s="191"/>
      <c r="AY1" s="191"/>
      <c r="AZ1" s="191"/>
      <c r="BA1" s="191"/>
      <c r="BB1" s="191"/>
    </row>
    <row r="2" spans="1:59" ht="13.5" customHeight="1">
      <c r="A2" s="1"/>
      <c r="B2" s="1"/>
      <c r="C2" s="1"/>
      <c r="D2" s="1"/>
      <c r="F2" s="1"/>
      <c r="G2" s="1"/>
      <c r="J2" s="1"/>
      <c r="L2" s="1"/>
      <c r="M2" s="1"/>
      <c r="N2" s="1"/>
      <c r="O2" s="1"/>
      <c r="P2" s="1"/>
      <c r="Q2" s="1"/>
      <c r="R2" s="1"/>
      <c r="S2" s="1"/>
      <c r="T2" s="1"/>
      <c r="W2" s="1"/>
      <c r="X2" s="1"/>
      <c r="Y2" s="1"/>
      <c r="Z2" s="1"/>
      <c r="AB2" s="1"/>
      <c r="AC2" s="1"/>
      <c r="AD2" s="1"/>
      <c r="AE2" s="1"/>
      <c r="AF2" s="1"/>
      <c r="AH2" s="1"/>
      <c r="AI2" s="1"/>
      <c r="AJ2" s="1"/>
      <c r="AK2" s="1"/>
      <c r="AL2" s="1"/>
      <c r="AM2" s="1"/>
      <c r="AN2" s="1"/>
      <c r="AO2" s="1"/>
      <c r="AP2" s="1"/>
      <c r="AS2" s="1"/>
      <c r="AT2" s="1"/>
      <c r="AU2" s="1"/>
      <c r="AV2" s="1"/>
      <c r="AW2" s="1"/>
      <c r="AX2" s="1"/>
      <c r="AY2" s="1"/>
      <c r="AZ2" s="1"/>
      <c r="BA2" s="1"/>
    </row>
    <row r="3" spans="1:59" ht="13.5" customHeight="1" thickBot="1">
      <c r="A3" s="2"/>
      <c r="B3" s="2"/>
      <c r="C3" s="2"/>
      <c r="D3" s="176"/>
      <c r="E3" s="3"/>
      <c r="F3" s="3"/>
      <c r="G3" s="3"/>
      <c r="H3" s="2"/>
      <c r="I3" s="2"/>
      <c r="J3" s="177"/>
      <c r="L3" s="2"/>
      <c r="M3" s="2"/>
      <c r="N3" s="2"/>
      <c r="O3" s="2"/>
      <c r="P3" s="2"/>
      <c r="Q3" s="2"/>
      <c r="R3" s="2"/>
      <c r="S3" s="2"/>
      <c r="T3" s="2"/>
      <c r="U3" s="177"/>
      <c r="W3" s="1"/>
      <c r="X3" s="1"/>
      <c r="Y3" s="1"/>
      <c r="Z3" s="177"/>
      <c r="AA3" s="2"/>
      <c r="AB3" s="2"/>
      <c r="AC3" s="2"/>
      <c r="AD3" s="2"/>
      <c r="AE3" s="2"/>
      <c r="AF3" s="2"/>
      <c r="AH3" s="1"/>
      <c r="AI3" s="2"/>
      <c r="AJ3" s="2"/>
      <c r="AK3" s="2"/>
      <c r="AL3" s="2"/>
      <c r="AM3" s="2"/>
      <c r="AN3" s="2"/>
      <c r="AO3" s="2"/>
      <c r="AP3" s="2"/>
      <c r="AQ3" s="177"/>
      <c r="AS3" s="1"/>
      <c r="AT3" s="2"/>
      <c r="AU3" s="2"/>
      <c r="AV3" s="2"/>
      <c r="AW3" s="2"/>
      <c r="AX3" s="2"/>
      <c r="AY3" s="2"/>
      <c r="AZ3" s="2"/>
      <c r="BA3" s="2"/>
      <c r="BB3" s="177"/>
    </row>
    <row r="4" spans="1:59" ht="42" customHeight="1">
      <c r="A4" s="4"/>
      <c r="B4" s="4"/>
      <c r="C4" s="5"/>
      <c r="D4" s="6" t="s">
        <v>2</v>
      </c>
      <c r="E4" s="7" t="s">
        <v>28</v>
      </c>
      <c r="F4" s="7" t="s">
        <v>0</v>
      </c>
      <c r="G4" s="7" t="s">
        <v>1</v>
      </c>
      <c r="H4" s="8" t="s">
        <v>3</v>
      </c>
      <c r="I4" s="9" t="s">
        <v>14</v>
      </c>
      <c r="J4" s="139" t="s">
        <v>10</v>
      </c>
      <c r="L4" s="4"/>
      <c r="M4" s="4"/>
      <c r="N4" s="5"/>
      <c r="O4" s="6" t="s">
        <v>2</v>
      </c>
      <c r="P4" s="7" t="s">
        <v>28</v>
      </c>
      <c r="Q4" s="7" t="s">
        <v>0</v>
      </c>
      <c r="R4" s="7" t="s">
        <v>1</v>
      </c>
      <c r="S4" s="8" t="s">
        <v>3</v>
      </c>
      <c r="T4" s="9" t="s">
        <v>14</v>
      </c>
      <c r="U4" s="139" t="s">
        <v>10</v>
      </c>
      <c r="V4" s="147"/>
      <c r="W4" s="29"/>
      <c r="X4" s="29"/>
      <c r="Y4" s="30"/>
      <c r="Z4" s="6" t="s">
        <v>2</v>
      </c>
      <c r="AA4" s="7" t="s">
        <v>28</v>
      </c>
      <c r="AB4" s="7" t="s">
        <v>0</v>
      </c>
      <c r="AC4" s="7" t="s">
        <v>1</v>
      </c>
      <c r="AD4" s="8" t="s">
        <v>3</v>
      </c>
      <c r="AE4" s="9" t="s">
        <v>14</v>
      </c>
      <c r="AF4" s="139" t="s">
        <v>10</v>
      </c>
      <c r="AH4" s="29"/>
      <c r="AI4" s="4"/>
      <c r="AJ4" s="5"/>
      <c r="AK4" s="6" t="s">
        <v>2</v>
      </c>
      <c r="AL4" s="7" t="s">
        <v>28</v>
      </c>
      <c r="AM4" s="7" t="s">
        <v>0</v>
      </c>
      <c r="AN4" s="7" t="s">
        <v>1</v>
      </c>
      <c r="AO4" s="8" t="s">
        <v>3</v>
      </c>
      <c r="AP4" s="9" t="s">
        <v>12</v>
      </c>
      <c r="AQ4" s="139" t="s">
        <v>10</v>
      </c>
      <c r="AS4" s="29"/>
      <c r="AT4" s="4"/>
      <c r="AU4" s="5"/>
      <c r="AV4" s="6" t="s">
        <v>2</v>
      </c>
      <c r="AW4" s="7" t="s">
        <v>28</v>
      </c>
      <c r="AX4" s="7" t="s">
        <v>0</v>
      </c>
      <c r="AY4" s="7" t="s">
        <v>1</v>
      </c>
      <c r="AZ4" s="8" t="s">
        <v>3</v>
      </c>
      <c r="BA4" s="9" t="s">
        <v>12</v>
      </c>
      <c r="BB4" s="139" t="s">
        <v>10</v>
      </c>
    </row>
    <row r="5" spans="1:59" ht="9" customHeight="1">
      <c r="A5" s="1"/>
      <c r="B5" s="1"/>
      <c r="C5" s="10"/>
      <c r="D5" s="1"/>
      <c r="E5" s="1"/>
      <c r="F5" s="1"/>
      <c r="G5" s="1"/>
      <c r="H5" s="1"/>
      <c r="I5" s="1"/>
      <c r="J5" s="1"/>
      <c r="L5" s="1"/>
      <c r="M5" s="1"/>
      <c r="N5" s="11"/>
      <c r="O5" s="1"/>
      <c r="P5" s="1"/>
      <c r="Q5" s="1"/>
      <c r="R5" s="1"/>
      <c r="S5" s="1"/>
      <c r="T5" s="1"/>
      <c r="W5" s="1"/>
      <c r="X5" s="1"/>
      <c r="Y5" s="10"/>
      <c r="Z5" s="1"/>
      <c r="AA5" s="1"/>
      <c r="AB5" s="1"/>
      <c r="AC5" s="1"/>
      <c r="AD5" s="1"/>
      <c r="AE5" s="1"/>
      <c r="AF5" s="1"/>
      <c r="AH5" s="1"/>
      <c r="AI5" s="1"/>
      <c r="AJ5" s="11"/>
      <c r="AK5" s="1"/>
      <c r="AL5" s="1"/>
      <c r="AM5" s="1"/>
      <c r="AN5" s="1"/>
      <c r="AO5" s="1"/>
      <c r="AP5" s="1"/>
      <c r="AS5" s="1"/>
      <c r="AT5" s="1"/>
      <c r="AU5" s="11"/>
      <c r="AV5" s="1"/>
      <c r="AW5" s="1"/>
      <c r="AX5" s="1"/>
      <c r="AY5" s="1"/>
      <c r="AZ5" s="1"/>
      <c r="BA5" s="1"/>
    </row>
    <row r="6" spans="1:59" ht="22.5" customHeight="1">
      <c r="A6" s="1"/>
      <c r="B6" s="188" t="s">
        <v>6</v>
      </c>
      <c r="C6" s="12" t="s">
        <v>4</v>
      </c>
      <c r="D6" s="13">
        <f>SUM(D8:D19)</f>
        <v>58365</v>
      </c>
      <c r="E6" s="13">
        <f>SUM(F6:G6)</f>
        <v>196817</v>
      </c>
      <c r="F6" s="13">
        <f>SUM(F8:F19)</f>
        <v>92654</v>
      </c>
      <c r="G6" s="13">
        <f>SUM(G8:G19)</f>
        <v>104163</v>
      </c>
      <c r="H6" s="14">
        <f>E6/D6</f>
        <v>3.3721751049430311</v>
      </c>
      <c r="I6" s="124">
        <v>474.66959289986494</v>
      </c>
      <c r="J6" s="1" t="s">
        <v>294</v>
      </c>
      <c r="M6" s="188" t="s">
        <v>7</v>
      </c>
      <c r="N6" s="12" t="s">
        <v>4</v>
      </c>
      <c r="O6" s="15">
        <f>SUM(O8:O19)</f>
        <v>63418</v>
      </c>
      <c r="P6" s="15">
        <f>SUM(Q6:R6)</f>
        <v>197774</v>
      </c>
      <c r="Q6" s="15">
        <f>SUM(Q8:Q19)</f>
        <v>92813</v>
      </c>
      <c r="R6" s="15">
        <f>SUM(R8:R19)</f>
        <v>104961</v>
      </c>
      <c r="S6" s="16">
        <f>P6/O6</f>
        <v>3.1185783216121608</v>
      </c>
      <c r="T6" s="124">
        <v>476.1852021284281</v>
      </c>
      <c r="U6" s="1" t="s">
        <v>296</v>
      </c>
      <c r="V6" s="1"/>
      <c r="W6" s="1"/>
      <c r="X6" s="188" t="s">
        <v>9</v>
      </c>
      <c r="Y6" s="12" t="s">
        <v>4</v>
      </c>
      <c r="Z6" s="15">
        <f>SUM(Z8:Z19)</f>
        <v>66692</v>
      </c>
      <c r="AA6" s="15">
        <f>SUM(AB6:AC6)</f>
        <v>185435</v>
      </c>
      <c r="AB6" s="15">
        <f>SUM(AB8:AB19)</f>
        <v>86377</v>
      </c>
      <c r="AC6" s="15">
        <f>SUM(AC8:AC19)</f>
        <v>99058</v>
      </c>
      <c r="AD6" s="16">
        <f>AA6/Z6</f>
        <v>2.7804684219996401</v>
      </c>
      <c r="AE6" s="124">
        <v>442.1</v>
      </c>
      <c r="AF6" s="1" t="s">
        <v>299</v>
      </c>
      <c r="AH6" s="1"/>
      <c r="AI6" s="188" t="s">
        <v>13</v>
      </c>
      <c r="AJ6" s="12" t="s">
        <v>4</v>
      </c>
      <c r="AK6" s="15">
        <f>SUM(AK8:AK19)</f>
        <v>69015</v>
      </c>
      <c r="AL6" s="15">
        <f>SUM(AM6:AN6)</f>
        <v>173983</v>
      </c>
      <c r="AM6" s="15">
        <f>SUM(AM8:AM19)</f>
        <v>80745</v>
      </c>
      <c r="AN6" s="15">
        <f>SUM(AN8:AN19)</f>
        <v>93238</v>
      </c>
      <c r="AO6" s="16">
        <f>AL6/AK6</f>
        <v>2.5209447221618491</v>
      </c>
      <c r="AP6" s="124">
        <v>414.55121637399031</v>
      </c>
      <c r="AQ6" s="1" t="s">
        <v>300</v>
      </c>
      <c r="AS6" s="1"/>
      <c r="AT6" s="188" t="s">
        <v>391</v>
      </c>
      <c r="AU6" s="12" t="s">
        <v>4</v>
      </c>
      <c r="AV6" s="15">
        <f>SUM(AV8:AV19)</f>
        <v>67105</v>
      </c>
      <c r="AW6" s="15">
        <f>SUM(AX6:AY6)</f>
        <v>158114</v>
      </c>
      <c r="AX6" s="15">
        <v>74336</v>
      </c>
      <c r="AY6" s="15">
        <v>83778</v>
      </c>
      <c r="AZ6" s="16">
        <f>AW6/AV6</f>
        <v>2.3562178675210492</v>
      </c>
      <c r="BA6" s="124">
        <v>377.2</v>
      </c>
      <c r="BB6" s="1" t="s">
        <v>392</v>
      </c>
      <c r="BG6" s="178"/>
    </row>
    <row r="7" spans="1:59" ht="5.25" customHeight="1">
      <c r="A7" s="1"/>
      <c r="B7" s="188"/>
      <c r="C7" s="12"/>
      <c r="D7" s="13"/>
      <c r="E7" s="13"/>
      <c r="F7" s="13"/>
      <c r="G7" s="13"/>
      <c r="H7" s="14"/>
      <c r="I7" s="13"/>
      <c r="J7" s="1"/>
      <c r="M7" s="188"/>
      <c r="N7" s="12"/>
      <c r="O7" s="15"/>
      <c r="P7" s="15"/>
      <c r="Q7" s="15"/>
      <c r="R7" s="15"/>
      <c r="S7" s="16"/>
      <c r="T7" s="13"/>
      <c r="U7" s="1"/>
      <c r="V7" s="1"/>
      <c r="W7" s="1"/>
      <c r="X7" s="188"/>
      <c r="Y7" s="12"/>
      <c r="Z7" s="15"/>
      <c r="AA7" s="15"/>
      <c r="AB7" s="15"/>
      <c r="AC7" s="15"/>
      <c r="AD7" s="16"/>
      <c r="AE7" s="13"/>
      <c r="AF7" s="1"/>
      <c r="AH7" s="1"/>
      <c r="AI7" s="188"/>
      <c r="AJ7" s="12"/>
      <c r="AK7" s="15"/>
      <c r="AL7" s="15"/>
      <c r="AM7" s="15"/>
      <c r="AN7" s="15"/>
      <c r="AO7" s="16"/>
      <c r="AP7" s="13"/>
      <c r="AQ7" s="1"/>
      <c r="AS7" s="1"/>
      <c r="AT7" s="188"/>
      <c r="AU7" s="12"/>
      <c r="AV7" s="15"/>
      <c r="AW7" s="15"/>
      <c r="AX7" s="15"/>
      <c r="AY7" s="15"/>
      <c r="AZ7" s="16"/>
      <c r="BA7" s="13"/>
      <c r="BB7" s="1"/>
    </row>
    <row r="8" spans="1:59" ht="22.5" customHeight="1">
      <c r="A8" s="1"/>
      <c r="B8" s="188"/>
      <c r="C8" s="12" t="s">
        <v>16</v>
      </c>
      <c r="D8" s="13">
        <v>36375</v>
      </c>
      <c r="E8" s="13">
        <f t="shared" ref="E8:E19" si="0">SUM(F8:G8)</f>
        <v>119726</v>
      </c>
      <c r="F8" s="13">
        <v>55900</v>
      </c>
      <c r="G8" s="13">
        <v>63826</v>
      </c>
      <c r="H8" s="14">
        <f t="shared" ref="H8:H19" si="1">E8/D8</f>
        <v>3.2914364261168383</v>
      </c>
      <c r="I8" s="124">
        <v>1606.1980144888648</v>
      </c>
      <c r="J8" s="1"/>
      <c r="M8" s="188"/>
      <c r="N8" s="12" t="s">
        <v>16</v>
      </c>
      <c r="O8" s="15">
        <v>40968</v>
      </c>
      <c r="P8" s="15">
        <f t="shared" ref="P8:P19" si="2">SUM(Q8:R8)</f>
        <v>125115</v>
      </c>
      <c r="Q8" s="15">
        <v>58286</v>
      </c>
      <c r="R8" s="15">
        <v>66829</v>
      </c>
      <c r="S8" s="16">
        <f t="shared" ref="S8:S19" si="3">P8/O8</f>
        <v>3.0539689513766843</v>
      </c>
      <c r="T8" s="124">
        <v>1671.5430861723448</v>
      </c>
      <c r="U8" s="1"/>
      <c r="V8" s="1"/>
      <c r="W8" s="1"/>
      <c r="X8" s="188"/>
      <c r="Y8" s="12" t="s">
        <v>16</v>
      </c>
      <c r="Z8" s="15">
        <v>44163</v>
      </c>
      <c r="AA8" s="15">
        <f t="shared" ref="AA8:AA19" si="4">SUM(AB8:AC8)</f>
        <v>120214</v>
      </c>
      <c r="AB8" s="13">
        <v>55642</v>
      </c>
      <c r="AC8" s="13">
        <v>64572</v>
      </c>
      <c r="AD8" s="16">
        <f t="shared" ref="AD8:AD19" si="5">AA8/Z8</f>
        <v>2.7220523968027535</v>
      </c>
      <c r="AE8" s="124">
        <v>1606.2800641368251</v>
      </c>
      <c r="AF8" s="1"/>
      <c r="AH8" s="1"/>
      <c r="AI8" s="188"/>
      <c r="AJ8" s="12" t="s">
        <v>16</v>
      </c>
      <c r="AK8" s="15">
        <v>46435</v>
      </c>
      <c r="AL8" s="15">
        <f t="shared" ref="AL8:AL19" si="6">SUM(AM8:AN8)</f>
        <v>115280</v>
      </c>
      <c r="AM8" s="15">
        <v>53177</v>
      </c>
      <c r="AN8" s="15">
        <v>62103</v>
      </c>
      <c r="AO8" s="16">
        <f t="shared" ref="AO8:AO19" si="7">AL8/AK8</f>
        <v>2.4826101001399805</v>
      </c>
      <c r="AP8" s="124">
        <v>1540.3527525387492</v>
      </c>
      <c r="AQ8" s="1"/>
      <c r="AS8" s="1"/>
      <c r="AT8" s="188"/>
      <c r="AU8" s="12" t="s">
        <v>16</v>
      </c>
      <c r="AV8" s="15">
        <v>45741</v>
      </c>
      <c r="AW8" s="15">
        <v>107443</v>
      </c>
      <c r="AX8" s="15">
        <v>49964</v>
      </c>
      <c r="AY8" s="15">
        <v>57479</v>
      </c>
      <c r="AZ8" s="16">
        <f t="shared" ref="AZ8:AZ19" si="8">AW8/AV8</f>
        <v>2.3489429614568986</v>
      </c>
      <c r="BA8" s="124">
        <v>1435.6</v>
      </c>
      <c r="BB8" s="1"/>
      <c r="BG8" s="178"/>
    </row>
    <row r="9" spans="1:59" ht="22.5" customHeight="1">
      <c r="A9" s="1"/>
      <c r="B9" s="188"/>
      <c r="C9" s="12" t="s">
        <v>17</v>
      </c>
      <c r="D9" s="13">
        <v>1043</v>
      </c>
      <c r="E9" s="13">
        <f t="shared" si="0"/>
        <v>4228</v>
      </c>
      <c r="F9" s="13">
        <v>2003</v>
      </c>
      <c r="G9" s="13">
        <v>2225</v>
      </c>
      <c r="H9" s="14">
        <f t="shared" si="1"/>
        <v>4.0536912751677852</v>
      </c>
      <c r="I9" s="124">
        <v>141.92682108089963</v>
      </c>
      <c r="J9" s="1"/>
      <c r="M9" s="188"/>
      <c r="N9" s="12" t="s">
        <v>17</v>
      </c>
      <c r="O9" s="15">
        <v>1207</v>
      </c>
      <c r="P9" s="15">
        <f t="shared" si="2"/>
        <v>4504</v>
      </c>
      <c r="Q9" s="15">
        <v>2135</v>
      </c>
      <c r="R9" s="15">
        <v>2369</v>
      </c>
      <c r="S9" s="16">
        <f t="shared" si="3"/>
        <v>3.7315658657829327</v>
      </c>
      <c r="T9" s="124">
        <v>151.19167505874455</v>
      </c>
      <c r="U9" s="1"/>
      <c r="V9" s="1"/>
      <c r="W9" s="1"/>
      <c r="X9" s="188"/>
      <c r="Y9" s="12" t="s">
        <v>17</v>
      </c>
      <c r="Z9" s="15">
        <v>1509</v>
      </c>
      <c r="AA9" s="15">
        <f t="shared" si="4"/>
        <v>5044</v>
      </c>
      <c r="AB9" s="13">
        <v>2424</v>
      </c>
      <c r="AC9" s="13">
        <v>2620</v>
      </c>
      <c r="AD9" s="16">
        <f t="shared" si="5"/>
        <v>3.3426110006626906</v>
      </c>
      <c r="AE9" s="124">
        <v>161.45966709346993</v>
      </c>
      <c r="AF9" s="1"/>
      <c r="AH9" s="1"/>
      <c r="AI9" s="188"/>
      <c r="AJ9" s="12" t="s">
        <v>17</v>
      </c>
      <c r="AK9" s="15">
        <v>1647</v>
      </c>
      <c r="AL9" s="15">
        <f>SUM(AM9:AN9)</f>
        <v>4816</v>
      </c>
      <c r="AM9" s="15">
        <v>2266</v>
      </c>
      <c r="AN9" s="15">
        <v>2550</v>
      </c>
      <c r="AO9" s="16">
        <f t="shared" si="7"/>
        <v>2.9241044323011538</v>
      </c>
      <c r="AP9" s="124">
        <v>154.01343140390151</v>
      </c>
      <c r="AQ9" s="1"/>
      <c r="AS9" s="1"/>
      <c r="AT9" s="188"/>
      <c r="AU9" s="12" t="s">
        <v>17</v>
      </c>
      <c r="AV9" s="15">
        <v>1614</v>
      </c>
      <c r="AW9" s="15">
        <v>4253</v>
      </c>
      <c r="AX9" s="15">
        <v>1973</v>
      </c>
      <c r="AY9" s="15">
        <v>2280</v>
      </c>
      <c r="AZ9" s="16">
        <f t="shared" si="8"/>
        <v>2.6350681536555141</v>
      </c>
      <c r="BA9" s="124">
        <v>136</v>
      </c>
      <c r="BB9" s="1"/>
      <c r="BG9" s="178"/>
    </row>
    <row r="10" spans="1:59" ht="22.5" customHeight="1">
      <c r="A10" s="1"/>
      <c r="B10" s="188"/>
      <c r="C10" s="12" t="s">
        <v>18</v>
      </c>
      <c r="D10" s="13">
        <v>1535</v>
      </c>
      <c r="E10" s="13">
        <f t="shared" si="0"/>
        <v>5876</v>
      </c>
      <c r="F10" s="13">
        <v>2825</v>
      </c>
      <c r="G10" s="13">
        <v>3051</v>
      </c>
      <c r="H10" s="14">
        <f t="shared" si="1"/>
        <v>3.8280130293159611</v>
      </c>
      <c r="I10" s="124">
        <v>56.510867474514328</v>
      </c>
      <c r="J10" s="1"/>
      <c r="M10" s="188"/>
      <c r="N10" s="12" t="s">
        <v>18</v>
      </c>
      <c r="O10" s="15">
        <v>1715</v>
      </c>
      <c r="P10" s="15">
        <f t="shared" si="2"/>
        <v>6099</v>
      </c>
      <c r="Q10" s="15">
        <v>2898</v>
      </c>
      <c r="R10" s="15">
        <v>3201</v>
      </c>
      <c r="S10" s="16">
        <f t="shared" si="3"/>
        <v>3.556268221574344</v>
      </c>
      <c r="T10" s="124">
        <v>58.655510675129833</v>
      </c>
      <c r="U10" s="1"/>
      <c r="V10" s="1"/>
      <c r="W10" s="1"/>
      <c r="X10" s="188"/>
      <c r="Y10" s="12" t="s">
        <v>18</v>
      </c>
      <c r="Z10" s="15">
        <v>1763</v>
      </c>
      <c r="AA10" s="15">
        <f t="shared" si="4"/>
        <v>5847</v>
      </c>
      <c r="AB10" s="13">
        <v>2758</v>
      </c>
      <c r="AC10" s="13">
        <v>3089</v>
      </c>
      <c r="AD10" s="16">
        <f t="shared" si="5"/>
        <v>3.3165059557572318</v>
      </c>
      <c r="AE10" s="124">
        <v>56.269848907708592</v>
      </c>
      <c r="AF10" s="1"/>
      <c r="AH10" s="1"/>
      <c r="AI10" s="188"/>
      <c r="AJ10" s="12" t="s">
        <v>18</v>
      </c>
      <c r="AK10" s="15">
        <v>1997</v>
      </c>
      <c r="AL10" s="15">
        <f t="shared" si="6"/>
        <v>5649</v>
      </c>
      <c r="AM10" s="15">
        <v>2640</v>
      </c>
      <c r="AN10" s="15">
        <v>3009</v>
      </c>
      <c r="AO10" s="16">
        <f t="shared" si="7"/>
        <v>2.8287431146720081</v>
      </c>
      <c r="AP10" s="124">
        <v>54.369586140519729</v>
      </c>
      <c r="AQ10" s="1"/>
      <c r="AS10" s="1"/>
      <c r="AT10" s="188"/>
      <c r="AU10" s="12" t="s">
        <v>18</v>
      </c>
      <c r="AV10" s="15">
        <v>1914</v>
      </c>
      <c r="AW10" s="15">
        <v>4919</v>
      </c>
      <c r="AX10" s="15">
        <v>2323</v>
      </c>
      <c r="AY10" s="15">
        <v>2596</v>
      </c>
      <c r="AZ10" s="16">
        <f t="shared" si="8"/>
        <v>2.5700104493207943</v>
      </c>
      <c r="BA10" s="124">
        <v>47.3</v>
      </c>
      <c r="BB10" s="1"/>
      <c r="BG10" s="178"/>
    </row>
    <row r="11" spans="1:59" ht="22.5" customHeight="1">
      <c r="A11" s="1"/>
      <c r="B11" s="188"/>
      <c r="C11" s="12" t="s">
        <v>19</v>
      </c>
      <c r="D11" s="13">
        <v>2654</v>
      </c>
      <c r="E11" s="13">
        <f t="shared" si="0"/>
        <v>10488</v>
      </c>
      <c r="F11" s="13">
        <v>5159</v>
      </c>
      <c r="G11" s="13">
        <v>5329</v>
      </c>
      <c r="H11" s="14">
        <f t="shared" si="1"/>
        <v>3.9517709118311983</v>
      </c>
      <c r="I11" s="124">
        <v>677.95733678086617</v>
      </c>
      <c r="J11" s="1"/>
      <c r="M11" s="188"/>
      <c r="N11" s="12" t="s">
        <v>19</v>
      </c>
      <c r="O11" s="15">
        <v>2820</v>
      </c>
      <c r="P11" s="15">
        <f t="shared" si="2"/>
        <v>10363</v>
      </c>
      <c r="Q11" s="15">
        <v>5015</v>
      </c>
      <c r="R11" s="15">
        <v>5348</v>
      </c>
      <c r="S11" s="16">
        <f t="shared" si="3"/>
        <v>3.674822695035461</v>
      </c>
      <c r="T11" s="124">
        <v>668.58064516129036</v>
      </c>
      <c r="U11" s="1"/>
      <c r="V11" s="1"/>
      <c r="W11" s="1"/>
      <c r="X11" s="188"/>
      <c r="Y11" s="12" t="s">
        <v>19</v>
      </c>
      <c r="Z11" s="15">
        <v>2973</v>
      </c>
      <c r="AA11" s="15">
        <f t="shared" si="4"/>
        <v>9914</v>
      </c>
      <c r="AB11" s="13">
        <v>4767</v>
      </c>
      <c r="AC11" s="13">
        <v>5147</v>
      </c>
      <c r="AD11" s="16">
        <f t="shared" si="5"/>
        <v>3.334678775647494</v>
      </c>
      <c r="AE11" s="124">
        <v>632.67389917038929</v>
      </c>
      <c r="AF11" s="1"/>
      <c r="AH11" s="1"/>
      <c r="AI11" s="188"/>
      <c r="AJ11" s="12" t="s">
        <v>19</v>
      </c>
      <c r="AK11" s="15">
        <v>3322</v>
      </c>
      <c r="AL11" s="15">
        <f t="shared" si="6"/>
        <v>9426</v>
      </c>
      <c r="AM11" s="15">
        <v>4518</v>
      </c>
      <c r="AN11" s="15">
        <v>4908</v>
      </c>
      <c r="AO11" s="16">
        <f t="shared" si="7"/>
        <v>2.8374473208910294</v>
      </c>
      <c r="AP11" s="124">
        <v>601.53158902361201</v>
      </c>
      <c r="AQ11" s="1"/>
      <c r="AS11" s="1"/>
      <c r="AT11" s="188"/>
      <c r="AU11" s="12" t="s">
        <v>19</v>
      </c>
      <c r="AV11" s="15">
        <v>3403</v>
      </c>
      <c r="AW11" s="15">
        <v>8717</v>
      </c>
      <c r="AX11" s="15">
        <v>4253</v>
      </c>
      <c r="AY11" s="15">
        <v>4464</v>
      </c>
      <c r="AZ11" s="16">
        <f t="shared" si="8"/>
        <v>2.5615633264766382</v>
      </c>
      <c r="BA11" s="124">
        <v>556.29999999999995</v>
      </c>
      <c r="BB11" s="1"/>
      <c r="BG11" s="178"/>
    </row>
    <row r="12" spans="1:59" ht="22.5" customHeight="1">
      <c r="A12" s="1"/>
      <c r="B12" s="188"/>
      <c r="C12" s="12" t="s">
        <v>20</v>
      </c>
      <c r="D12" s="13">
        <v>2319</v>
      </c>
      <c r="E12" s="13">
        <f t="shared" si="0"/>
        <v>8828</v>
      </c>
      <c r="F12" s="13">
        <v>4382</v>
      </c>
      <c r="G12" s="13">
        <v>4446</v>
      </c>
      <c r="H12" s="14">
        <f t="shared" si="1"/>
        <v>3.8068132815868907</v>
      </c>
      <c r="I12" s="124">
        <v>471.32941804591565</v>
      </c>
      <c r="J12" s="1"/>
      <c r="M12" s="188"/>
      <c r="N12" s="12" t="s">
        <v>20</v>
      </c>
      <c r="O12" s="15">
        <v>2828</v>
      </c>
      <c r="P12" s="15">
        <f t="shared" si="2"/>
        <v>9693</v>
      </c>
      <c r="Q12" s="15">
        <v>4806</v>
      </c>
      <c r="R12" s="15">
        <v>4887</v>
      </c>
      <c r="S12" s="16">
        <f t="shared" si="3"/>
        <v>3.4275106082036775</v>
      </c>
      <c r="T12" s="124">
        <v>517.51201281366787</v>
      </c>
      <c r="U12" s="1"/>
      <c r="V12" s="1"/>
      <c r="W12" s="1"/>
      <c r="X12" s="188"/>
      <c r="Y12" s="12" t="s">
        <v>20</v>
      </c>
      <c r="Z12" s="15">
        <v>2939</v>
      </c>
      <c r="AA12" s="15">
        <f t="shared" si="4"/>
        <v>9071</v>
      </c>
      <c r="AB12" s="15">
        <v>4407</v>
      </c>
      <c r="AC12" s="15">
        <v>4664</v>
      </c>
      <c r="AD12" s="16">
        <f t="shared" si="5"/>
        <v>3.086423953725757</v>
      </c>
      <c r="AE12" s="124">
        <v>482.24348750664541</v>
      </c>
      <c r="AF12" s="1"/>
      <c r="AH12" s="1"/>
      <c r="AI12" s="188"/>
      <c r="AJ12" s="12" t="s">
        <v>20</v>
      </c>
      <c r="AK12" s="15">
        <v>3170</v>
      </c>
      <c r="AL12" s="15">
        <f t="shared" si="6"/>
        <v>8704</v>
      </c>
      <c r="AM12" s="15">
        <v>4261</v>
      </c>
      <c r="AN12" s="15">
        <v>4443</v>
      </c>
      <c r="AO12" s="16">
        <f t="shared" si="7"/>
        <v>2.7457413249211355</v>
      </c>
      <c r="AP12" s="124">
        <v>462.73258904837854</v>
      </c>
      <c r="AQ12" s="1"/>
      <c r="AS12" s="1"/>
      <c r="AT12" s="188"/>
      <c r="AU12" s="12" t="s">
        <v>20</v>
      </c>
      <c r="AV12" s="15">
        <v>3447</v>
      </c>
      <c r="AW12" s="15">
        <v>8426</v>
      </c>
      <c r="AX12" s="15">
        <v>4272</v>
      </c>
      <c r="AY12" s="15">
        <v>4154</v>
      </c>
      <c r="AZ12" s="16">
        <f t="shared" si="8"/>
        <v>2.4444444444444446</v>
      </c>
      <c r="BA12" s="124">
        <v>448</v>
      </c>
      <c r="BB12" s="1"/>
      <c r="BG12" s="178"/>
    </row>
    <row r="13" spans="1:59" ht="22.5" customHeight="1">
      <c r="A13" s="1"/>
      <c r="B13" s="188"/>
      <c r="C13" s="12" t="s">
        <v>21</v>
      </c>
      <c r="D13" s="13">
        <v>2717</v>
      </c>
      <c r="E13" s="13">
        <f t="shared" si="0"/>
        <v>10117</v>
      </c>
      <c r="F13" s="13">
        <v>4780</v>
      </c>
      <c r="G13" s="13">
        <v>5337</v>
      </c>
      <c r="H13" s="14">
        <f t="shared" si="1"/>
        <v>3.7235921972764077</v>
      </c>
      <c r="I13" s="124">
        <v>279.47513812154693</v>
      </c>
      <c r="J13" s="1"/>
      <c r="M13" s="188"/>
      <c r="N13" s="12" t="s">
        <v>21</v>
      </c>
      <c r="O13" s="15">
        <v>2733</v>
      </c>
      <c r="P13" s="15">
        <f t="shared" si="2"/>
        <v>9415</v>
      </c>
      <c r="Q13" s="15">
        <v>4445</v>
      </c>
      <c r="R13" s="15">
        <v>4970</v>
      </c>
      <c r="S13" s="16">
        <f t="shared" si="3"/>
        <v>3.4449323088181485</v>
      </c>
      <c r="T13" s="124">
        <v>259.50937155457552</v>
      </c>
      <c r="U13" s="1"/>
      <c r="V13" s="1"/>
      <c r="W13" s="1"/>
      <c r="X13" s="188"/>
      <c r="Y13" s="12" t="s">
        <v>21</v>
      </c>
      <c r="Z13" s="15">
        <v>2764</v>
      </c>
      <c r="AA13" s="15">
        <f t="shared" si="4"/>
        <v>8159</v>
      </c>
      <c r="AB13" s="13">
        <v>3866</v>
      </c>
      <c r="AC13" s="13">
        <v>4293</v>
      </c>
      <c r="AD13" s="16">
        <f t="shared" si="5"/>
        <v>2.9518813314037629</v>
      </c>
      <c r="AE13" s="124">
        <v>220.69245334054639</v>
      </c>
      <c r="AF13" s="1"/>
      <c r="AH13" s="1"/>
      <c r="AI13" s="188"/>
      <c r="AJ13" s="12" t="s">
        <v>21</v>
      </c>
      <c r="AK13" s="15">
        <v>2683</v>
      </c>
      <c r="AL13" s="15">
        <f t="shared" si="6"/>
        <v>7163</v>
      </c>
      <c r="AM13" s="15">
        <v>3352</v>
      </c>
      <c r="AN13" s="15">
        <v>3811</v>
      </c>
      <c r="AO13" s="16">
        <f t="shared" si="7"/>
        <v>2.6697726425642938</v>
      </c>
      <c r="AP13" s="124">
        <v>193.75169055991344</v>
      </c>
      <c r="AQ13" s="1"/>
      <c r="AS13" s="1"/>
      <c r="AT13" s="188"/>
      <c r="AU13" s="12" t="s">
        <v>21</v>
      </c>
      <c r="AV13" s="15">
        <v>2360</v>
      </c>
      <c r="AW13" s="15">
        <v>5852</v>
      </c>
      <c r="AX13" s="15">
        <v>2757</v>
      </c>
      <c r="AY13" s="15">
        <v>3095</v>
      </c>
      <c r="AZ13" s="16">
        <f t="shared" si="8"/>
        <v>2.4796610169491524</v>
      </c>
      <c r="BA13" s="124">
        <v>158.30000000000001</v>
      </c>
      <c r="BB13" s="1"/>
      <c r="BG13" s="178"/>
    </row>
    <row r="14" spans="1:59" ht="22.5" customHeight="1">
      <c r="A14" s="1"/>
      <c r="B14" s="188"/>
      <c r="C14" s="12" t="s">
        <v>22</v>
      </c>
      <c r="D14" s="13">
        <v>2048</v>
      </c>
      <c r="E14" s="13">
        <f t="shared" si="0"/>
        <v>6610</v>
      </c>
      <c r="F14" s="13">
        <v>3040</v>
      </c>
      <c r="G14" s="13">
        <v>3570</v>
      </c>
      <c r="H14" s="14">
        <f t="shared" si="1"/>
        <v>3.2275390625</v>
      </c>
      <c r="I14" s="124">
        <v>243.46224677716393</v>
      </c>
      <c r="J14" s="1"/>
      <c r="M14" s="188"/>
      <c r="N14" s="12" t="s">
        <v>22</v>
      </c>
      <c r="O14" s="15">
        <v>2012</v>
      </c>
      <c r="P14" s="15">
        <f t="shared" si="2"/>
        <v>5788</v>
      </c>
      <c r="Q14" s="15">
        <v>2704</v>
      </c>
      <c r="R14" s="15">
        <v>3084</v>
      </c>
      <c r="S14" s="16">
        <f t="shared" si="3"/>
        <v>2.8767395626242545</v>
      </c>
      <c r="T14" s="124">
        <v>213.18600368324127</v>
      </c>
      <c r="U14" s="1"/>
      <c r="V14" s="1"/>
      <c r="W14" s="1"/>
      <c r="X14" s="188"/>
      <c r="Y14" s="12" t="s">
        <v>22</v>
      </c>
      <c r="Z14" s="15">
        <v>2046</v>
      </c>
      <c r="AA14" s="15">
        <f t="shared" si="4"/>
        <v>5224</v>
      </c>
      <c r="AB14" s="15">
        <v>2421</v>
      </c>
      <c r="AC14" s="15">
        <v>2803</v>
      </c>
      <c r="AD14" s="16">
        <f t="shared" si="5"/>
        <v>2.5532746823069403</v>
      </c>
      <c r="AE14" s="124">
        <v>188.52399855647781</v>
      </c>
      <c r="AF14" s="1"/>
      <c r="AH14" s="1"/>
      <c r="AI14" s="188"/>
      <c r="AJ14" s="12" t="s">
        <v>22</v>
      </c>
      <c r="AK14" s="15">
        <v>1873</v>
      </c>
      <c r="AL14" s="15">
        <f t="shared" si="6"/>
        <v>4399</v>
      </c>
      <c r="AM14" s="15">
        <v>2005</v>
      </c>
      <c r="AN14" s="15">
        <v>2394</v>
      </c>
      <c r="AO14" s="16">
        <f t="shared" si="7"/>
        <v>2.3486385477843035</v>
      </c>
      <c r="AP14" s="124">
        <v>158.6940836940837</v>
      </c>
      <c r="AQ14" s="1"/>
      <c r="AS14" s="1"/>
      <c r="AT14" s="188"/>
      <c r="AU14" s="12" t="s">
        <v>22</v>
      </c>
      <c r="AV14" s="15">
        <v>1654</v>
      </c>
      <c r="AW14" s="15">
        <v>3540</v>
      </c>
      <c r="AX14" s="15">
        <v>1674</v>
      </c>
      <c r="AY14" s="15">
        <v>1866</v>
      </c>
      <c r="AZ14" s="16">
        <f t="shared" si="8"/>
        <v>2.140266021765417</v>
      </c>
      <c r="BA14" s="124">
        <v>127.7</v>
      </c>
      <c r="BB14" s="1"/>
      <c r="BG14" s="178"/>
    </row>
    <row r="15" spans="1:59" ht="22.5" customHeight="1">
      <c r="A15" s="1"/>
      <c r="B15" s="188"/>
      <c r="C15" s="12" t="s">
        <v>23</v>
      </c>
      <c r="D15" s="13">
        <v>1875</v>
      </c>
      <c r="E15" s="13">
        <f t="shared" si="0"/>
        <v>6103</v>
      </c>
      <c r="F15" s="13">
        <v>2958</v>
      </c>
      <c r="G15" s="13">
        <v>3145</v>
      </c>
      <c r="H15" s="14">
        <f t="shared" si="1"/>
        <v>3.2549333333333332</v>
      </c>
      <c r="I15" s="124">
        <v>313.29568788501024</v>
      </c>
      <c r="J15" s="1"/>
      <c r="M15" s="188"/>
      <c r="N15" s="12" t="s">
        <v>23</v>
      </c>
      <c r="O15" s="15">
        <v>1473</v>
      </c>
      <c r="P15" s="15">
        <f t="shared" si="2"/>
        <v>4537</v>
      </c>
      <c r="Q15" s="15">
        <v>2178</v>
      </c>
      <c r="R15" s="15">
        <v>2359</v>
      </c>
      <c r="S15" s="16">
        <f t="shared" si="3"/>
        <v>3.0801086218601492</v>
      </c>
      <c r="T15" s="124">
        <v>231.59775395610006</v>
      </c>
      <c r="U15" s="1"/>
      <c r="V15" s="1"/>
      <c r="W15" s="1"/>
      <c r="X15" s="188"/>
      <c r="Y15" s="12" t="s">
        <v>23</v>
      </c>
      <c r="Z15" s="15">
        <v>1335</v>
      </c>
      <c r="AA15" s="15">
        <f t="shared" si="4"/>
        <v>3922</v>
      </c>
      <c r="AB15" s="15">
        <v>1855</v>
      </c>
      <c r="AC15" s="15">
        <v>2067</v>
      </c>
      <c r="AD15" s="16">
        <f t="shared" si="5"/>
        <v>2.9378277153558052</v>
      </c>
      <c r="AE15" s="124">
        <v>213.50027218290691</v>
      </c>
      <c r="AF15" s="1"/>
      <c r="AH15" s="1"/>
      <c r="AI15" s="188"/>
      <c r="AJ15" s="12" t="s">
        <v>23</v>
      </c>
      <c r="AK15" s="15">
        <v>1267</v>
      </c>
      <c r="AL15" s="15">
        <f t="shared" si="6"/>
        <v>3391</v>
      </c>
      <c r="AM15" s="15">
        <v>1625</v>
      </c>
      <c r="AN15" s="15">
        <v>1766</v>
      </c>
      <c r="AO15" s="16">
        <f t="shared" si="7"/>
        <v>2.6764009471191792</v>
      </c>
      <c r="AP15" s="124">
        <v>184.49401523394997</v>
      </c>
      <c r="AQ15" s="1"/>
      <c r="AS15" s="1"/>
      <c r="AT15" s="188"/>
      <c r="AU15" s="12" t="s">
        <v>23</v>
      </c>
      <c r="AV15" s="15">
        <v>1058</v>
      </c>
      <c r="AW15" s="15">
        <v>2527</v>
      </c>
      <c r="AX15" s="15">
        <v>1222</v>
      </c>
      <c r="AY15" s="15">
        <v>1305</v>
      </c>
      <c r="AZ15" s="16">
        <f t="shared" si="8"/>
        <v>2.3884688090737241</v>
      </c>
      <c r="BA15" s="124">
        <v>137.5</v>
      </c>
      <c r="BB15" s="1"/>
      <c r="BG15" s="178"/>
    </row>
    <row r="16" spans="1:59" ht="22.5" customHeight="1">
      <c r="A16" s="1"/>
      <c r="B16" s="188"/>
      <c r="C16" s="12" t="s">
        <v>24</v>
      </c>
      <c r="D16" s="13">
        <v>3054</v>
      </c>
      <c r="E16" s="13">
        <f t="shared" si="0"/>
        <v>10300</v>
      </c>
      <c r="F16" s="13">
        <v>4908</v>
      </c>
      <c r="G16" s="13">
        <v>5392</v>
      </c>
      <c r="H16" s="14">
        <f t="shared" si="1"/>
        <v>3.3726260641781272</v>
      </c>
      <c r="I16" s="124">
        <v>532.57497414684588</v>
      </c>
      <c r="J16" s="1"/>
      <c r="M16" s="188"/>
      <c r="N16" s="12" t="s">
        <v>24</v>
      </c>
      <c r="O16" s="15">
        <v>3204</v>
      </c>
      <c r="P16" s="15">
        <f t="shared" si="2"/>
        <v>10007</v>
      </c>
      <c r="Q16" s="15">
        <v>4778</v>
      </c>
      <c r="R16" s="15">
        <v>5229</v>
      </c>
      <c r="S16" s="16">
        <f t="shared" si="3"/>
        <v>3.1232833957553057</v>
      </c>
      <c r="T16" s="124">
        <v>514.49871465295632</v>
      </c>
      <c r="U16" s="1"/>
      <c r="V16" s="1"/>
      <c r="W16" s="1"/>
      <c r="X16" s="188"/>
      <c r="Y16" s="12" t="s">
        <v>24</v>
      </c>
      <c r="Z16" s="15">
        <v>3063</v>
      </c>
      <c r="AA16" s="15">
        <f t="shared" si="4"/>
        <v>8356</v>
      </c>
      <c r="AB16" s="15">
        <v>3891</v>
      </c>
      <c r="AC16" s="15">
        <v>4465</v>
      </c>
      <c r="AD16" s="16">
        <f t="shared" si="5"/>
        <v>2.7280444009141362</v>
      </c>
      <c r="AE16" s="124">
        <v>400.95969289827258</v>
      </c>
      <c r="AF16" s="1"/>
      <c r="AH16" s="1"/>
      <c r="AI16" s="188"/>
      <c r="AJ16" s="12" t="s">
        <v>24</v>
      </c>
      <c r="AK16" s="15">
        <v>2978</v>
      </c>
      <c r="AL16" s="15">
        <f t="shared" si="6"/>
        <v>7328</v>
      </c>
      <c r="AM16" s="15">
        <v>3437</v>
      </c>
      <c r="AN16" s="15">
        <v>3891</v>
      </c>
      <c r="AO16" s="16">
        <f t="shared" si="7"/>
        <v>2.4607118871725993</v>
      </c>
      <c r="AP16" s="124">
        <v>351.46282973621101</v>
      </c>
      <c r="AQ16" s="1"/>
      <c r="AS16" s="1"/>
      <c r="AT16" s="188"/>
      <c r="AU16" s="12" t="s">
        <v>24</v>
      </c>
      <c r="AV16" s="15">
        <v>2883</v>
      </c>
      <c r="AW16" s="15">
        <v>6359</v>
      </c>
      <c r="AX16" s="15">
        <v>3125</v>
      </c>
      <c r="AY16" s="15">
        <v>3234</v>
      </c>
      <c r="AZ16" s="16">
        <f t="shared" si="8"/>
        <v>2.2056885189039197</v>
      </c>
      <c r="BA16" s="124">
        <v>305</v>
      </c>
      <c r="BB16" s="1"/>
      <c r="BG16" s="178"/>
    </row>
    <row r="17" spans="1:59" ht="22.5" customHeight="1">
      <c r="A17" s="1"/>
      <c r="B17" s="188"/>
      <c r="C17" s="12" t="s">
        <v>25</v>
      </c>
      <c r="D17" s="13">
        <v>1712</v>
      </c>
      <c r="E17" s="13">
        <f t="shared" si="0"/>
        <v>5779</v>
      </c>
      <c r="F17" s="13">
        <v>2767</v>
      </c>
      <c r="G17" s="13">
        <v>3012</v>
      </c>
      <c r="H17" s="14">
        <f t="shared" si="1"/>
        <v>3.3755841121495327</v>
      </c>
      <c r="I17" s="124">
        <v>264.12248628884828</v>
      </c>
      <c r="J17" s="1"/>
      <c r="M17" s="188"/>
      <c r="N17" s="12" t="s">
        <v>25</v>
      </c>
      <c r="O17" s="15">
        <v>1696</v>
      </c>
      <c r="P17" s="15">
        <f t="shared" si="2"/>
        <v>4925</v>
      </c>
      <c r="Q17" s="15">
        <v>2264</v>
      </c>
      <c r="R17" s="15">
        <v>2661</v>
      </c>
      <c r="S17" s="16">
        <f t="shared" si="3"/>
        <v>2.9038915094339623</v>
      </c>
      <c r="T17" s="124">
        <v>224.88584474885846</v>
      </c>
      <c r="U17" s="1"/>
      <c r="V17" s="1"/>
      <c r="W17" s="1"/>
      <c r="X17" s="188"/>
      <c r="Y17" s="12" t="s">
        <v>25</v>
      </c>
      <c r="Z17" s="15">
        <v>1618</v>
      </c>
      <c r="AA17" s="15">
        <f t="shared" si="4"/>
        <v>3929</v>
      </c>
      <c r="AB17" s="15">
        <v>1811</v>
      </c>
      <c r="AC17" s="15">
        <v>2118</v>
      </c>
      <c r="AD17" s="16">
        <f t="shared" si="5"/>
        <v>2.4283065512978985</v>
      </c>
      <c r="AE17" s="124">
        <v>176.10936799641416</v>
      </c>
      <c r="AF17" s="1"/>
      <c r="AH17" s="1"/>
      <c r="AI17" s="188"/>
      <c r="AJ17" s="12" t="s">
        <v>25</v>
      </c>
      <c r="AK17" s="15">
        <v>1509</v>
      </c>
      <c r="AL17" s="15">
        <f t="shared" si="6"/>
        <v>3385</v>
      </c>
      <c r="AM17" s="15">
        <v>1545</v>
      </c>
      <c r="AN17" s="15">
        <v>1840</v>
      </c>
      <c r="AO17" s="16">
        <f t="shared" si="7"/>
        <v>2.2432074221338634</v>
      </c>
      <c r="AP17" s="124">
        <v>151.72568354997759</v>
      </c>
      <c r="AQ17" s="1"/>
      <c r="AS17" s="1"/>
      <c r="AT17" s="188"/>
      <c r="AU17" s="12" t="s">
        <v>25</v>
      </c>
      <c r="AV17" s="15">
        <v>1340</v>
      </c>
      <c r="AW17" s="15">
        <v>2734</v>
      </c>
      <c r="AX17" s="15">
        <v>1267</v>
      </c>
      <c r="AY17" s="15">
        <v>1467</v>
      </c>
      <c r="AZ17" s="16">
        <f t="shared" si="8"/>
        <v>2.0402985074626865</v>
      </c>
      <c r="BA17" s="124">
        <v>122.5</v>
      </c>
      <c r="BB17" s="1"/>
      <c r="BG17" s="178"/>
    </row>
    <row r="18" spans="1:59" ht="22.5" customHeight="1">
      <c r="A18" s="1"/>
      <c r="B18" s="188"/>
      <c r="C18" s="12" t="s">
        <v>26</v>
      </c>
      <c r="D18" s="13">
        <v>2446</v>
      </c>
      <c r="E18" s="13">
        <f t="shared" si="0"/>
        <v>7150</v>
      </c>
      <c r="F18" s="13">
        <v>3184</v>
      </c>
      <c r="G18" s="13">
        <v>3966</v>
      </c>
      <c r="H18" s="14">
        <f t="shared" si="1"/>
        <v>2.9231398201144727</v>
      </c>
      <c r="I18" s="124">
        <v>167.32974490989938</v>
      </c>
      <c r="J18" s="1"/>
      <c r="M18" s="188"/>
      <c r="N18" s="12" t="s">
        <v>26</v>
      </c>
      <c r="O18" s="15">
        <v>2231</v>
      </c>
      <c r="P18" s="15">
        <f t="shared" si="2"/>
        <v>5931</v>
      </c>
      <c r="Q18" s="15">
        <v>2652</v>
      </c>
      <c r="R18" s="15">
        <v>3279</v>
      </c>
      <c r="S18" s="16">
        <f t="shared" si="3"/>
        <v>2.6584491259524876</v>
      </c>
      <c r="T18" s="124">
        <v>138.73684210526315</v>
      </c>
      <c r="U18" s="1"/>
      <c r="V18" s="1"/>
      <c r="W18" s="1"/>
      <c r="X18" s="188"/>
      <c r="Y18" s="12" t="s">
        <v>26</v>
      </c>
      <c r="Z18" s="15">
        <v>2062</v>
      </c>
      <c r="AA18" s="15">
        <f t="shared" si="4"/>
        <v>4746</v>
      </c>
      <c r="AB18" s="15">
        <v>2095</v>
      </c>
      <c r="AC18" s="15">
        <v>2651</v>
      </c>
      <c r="AD18" s="16">
        <f t="shared" si="5"/>
        <v>2.3016488845780794</v>
      </c>
      <c r="AE18" s="124">
        <v>109.55678670360111</v>
      </c>
      <c r="AF18" s="1"/>
      <c r="AH18" s="1"/>
      <c r="AI18" s="188"/>
      <c r="AJ18" s="12" t="s">
        <v>26</v>
      </c>
      <c r="AK18" s="15">
        <v>1782</v>
      </c>
      <c r="AL18" s="15">
        <f t="shared" si="6"/>
        <v>3769</v>
      </c>
      <c r="AM18" s="15">
        <v>1614</v>
      </c>
      <c r="AN18" s="15">
        <v>2155</v>
      </c>
      <c r="AO18" s="16">
        <f t="shared" si="7"/>
        <v>2.1150392817059482</v>
      </c>
      <c r="AP18" s="124">
        <v>87.003693444136658</v>
      </c>
      <c r="AQ18" s="1"/>
      <c r="AS18" s="1"/>
      <c r="AT18" s="188"/>
      <c r="AU18" s="12" t="s">
        <v>26</v>
      </c>
      <c r="AV18" s="15">
        <v>1459</v>
      </c>
      <c r="AW18" s="15">
        <v>2941</v>
      </c>
      <c r="AX18" s="15">
        <v>1325</v>
      </c>
      <c r="AY18" s="15">
        <v>1616</v>
      </c>
      <c r="AZ18" s="16">
        <f t="shared" si="8"/>
        <v>2.0157642220699108</v>
      </c>
      <c r="BA18" s="124">
        <v>67.900000000000006</v>
      </c>
      <c r="BB18" s="1"/>
      <c r="BG18" s="178"/>
    </row>
    <row r="19" spans="1:59" ht="22.5" customHeight="1">
      <c r="A19" s="1"/>
      <c r="B19" s="188"/>
      <c r="C19" s="12" t="s">
        <v>27</v>
      </c>
      <c r="D19" s="13">
        <v>587</v>
      </c>
      <c r="E19" s="13">
        <f t="shared" si="0"/>
        <v>1612</v>
      </c>
      <c r="F19" s="13">
        <v>748</v>
      </c>
      <c r="G19" s="13">
        <v>864</v>
      </c>
      <c r="H19" s="14">
        <f t="shared" si="1"/>
        <v>2.746166950596252</v>
      </c>
      <c r="I19" s="124">
        <v>301.30841121495331</v>
      </c>
      <c r="J19" s="1"/>
      <c r="M19" s="188"/>
      <c r="N19" s="12" t="s">
        <v>27</v>
      </c>
      <c r="O19" s="15">
        <v>531</v>
      </c>
      <c r="P19" s="15">
        <f t="shared" si="2"/>
        <v>1397</v>
      </c>
      <c r="Q19" s="15">
        <v>652</v>
      </c>
      <c r="R19" s="15">
        <v>745</v>
      </c>
      <c r="S19" s="16">
        <f t="shared" si="3"/>
        <v>2.6308851224105463</v>
      </c>
      <c r="T19" s="124">
        <v>260.63432835820896</v>
      </c>
      <c r="U19" s="1"/>
      <c r="V19" s="1"/>
      <c r="W19" s="1"/>
      <c r="X19" s="188"/>
      <c r="Y19" s="12" t="s">
        <v>27</v>
      </c>
      <c r="Z19" s="15">
        <v>457</v>
      </c>
      <c r="AA19" s="15">
        <f t="shared" si="4"/>
        <v>1009</v>
      </c>
      <c r="AB19" s="15">
        <v>440</v>
      </c>
      <c r="AC19" s="15">
        <v>569</v>
      </c>
      <c r="AD19" s="16">
        <f t="shared" si="5"/>
        <v>2.2078774617067833</v>
      </c>
      <c r="AE19" s="124">
        <v>183.78870673952642</v>
      </c>
      <c r="AF19" s="1"/>
      <c r="AH19" s="1"/>
      <c r="AI19" s="188"/>
      <c r="AJ19" s="12" t="s">
        <v>27</v>
      </c>
      <c r="AK19" s="15">
        <v>352</v>
      </c>
      <c r="AL19" s="15">
        <f t="shared" si="6"/>
        <v>673</v>
      </c>
      <c r="AM19" s="15">
        <v>305</v>
      </c>
      <c r="AN19" s="15">
        <v>368</v>
      </c>
      <c r="AO19" s="16">
        <f t="shared" si="7"/>
        <v>1.9119318181818181</v>
      </c>
      <c r="AP19" s="124">
        <v>121.92028985507247</v>
      </c>
      <c r="AQ19" s="1"/>
      <c r="AS19" s="1"/>
      <c r="AT19" s="188"/>
      <c r="AU19" s="12" t="s">
        <v>27</v>
      </c>
      <c r="AV19" s="15">
        <v>232</v>
      </c>
      <c r="AW19" s="15">
        <v>403</v>
      </c>
      <c r="AX19" s="15">
        <v>181</v>
      </c>
      <c r="AY19" s="15">
        <v>222</v>
      </c>
      <c r="AZ19" s="16">
        <f t="shared" si="8"/>
        <v>1.7370689655172413</v>
      </c>
      <c r="BA19" s="124">
        <v>73</v>
      </c>
      <c r="BB19" s="1"/>
      <c r="BG19" s="178"/>
    </row>
    <row r="20" spans="1:59" ht="22.5" customHeight="1">
      <c r="A20" s="4"/>
      <c r="B20" s="17"/>
      <c r="C20" s="18"/>
      <c r="D20" s="19"/>
      <c r="E20" s="19"/>
      <c r="F20" s="19"/>
      <c r="G20" s="19"/>
      <c r="H20" s="20"/>
      <c r="I20" s="19"/>
      <c r="J20" s="4"/>
      <c r="K20" s="179"/>
      <c r="L20" s="179"/>
      <c r="M20" s="17"/>
      <c r="N20" s="18"/>
      <c r="O20" s="21"/>
      <c r="P20" s="21"/>
      <c r="Q20" s="21"/>
      <c r="R20" s="21"/>
      <c r="S20" s="22"/>
      <c r="T20" s="19"/>
      <c r="U20" s="4"/>
      <c r="V20" s="1"/>
      <c r="W20" s="4"/>
      <c r="X20" s="4"/>
      <c r="Y20" s="31"/>
      <c r="Z20" s="32"/>
      <c r="AA20" s="21"/>
      <c r="AB20" s="21"/>
      <c r="AC20" s="21"/>
      <c r="AD20" s="22"/>
      <c r="AE20" s="19"/>
      <c r="AF20" s="4"/>
      <c r="AH20" s="4"/>
      <c r="AI20" s="17"/>
      <c r="AJ20" s="18"/>
      <c r="AK20" s="21"/>
      <c r="AL20" s="21"/>
      <c r="AM20" s="21"/>
      <c r="AN20" s="21"/>
      <c r="AO20" s="22"/>
      <c r="AP20" s="19"/>
      <c r="AQ20" s="4"/>
      <c r="AS20" s="1"/>
      <c r="AT20" s="145"/>
      <c r="AU20" s="25"/>
      <c r="AV20" s="15"/>
      <c r="AW20" s="15"/>
      <c r="AX20" s="15"/>
      <c r="AY20" s="15"/>
      <c r="AZ20" s="16"/>
      <c r="BA20" s="13"/>
      <c r="BB20" s="1"/>
    </row>
    <row r="21" spans="1:59" ht="7.5" customHeight="1">
      <c r="A21" s="1"/>
      <c r="B21" s="1"/>
      <c r="C21" s="23"/>
      <c r="D21" s="24"/>
      <c r="E21" s="13"/>
      <c r="F21" s="13"/>
      <c r="G21" s="13"/>
      <c r="H21" s="14"/>
      <c r="I21" s="13"/>
      <c r="J21" s="1"/>
      <c r="N21" s="25"/>
      <c r="O21" s="15"/>
      <c r="P21" s="15"/>
      <c r="Q21" s="15"/>
      <c r="R21" s="15"/>
      <c r="S21" s="16"/>
      <c r="T21" s="13"/>
      <c r="U21" s="1"/>
      <c r="V21" s="1"/>
      <c r="W21" s="1"/>
      <c r="X21" s="1"/>
      <c r="Y21" s="33"/>
      <c r="Z21" s="34"/>
      <c r="AA21" s="15"/>
      <c r="AB21" s="15"/>
      <c r="AC21" s="15"/>
      <c r="AD21" s="16"/>
      <c r="AE21" s="13"/>
      <c r="AF21" s="1"/>
      <c r="AH21" s="1"/>
      <c r="AI21" s="1"/>
      <c r="AJ21" s="33"/>
      <c r="AK21" s="34"/>
      <c r="AL21" s="15"/>
      <c r="AM21" s="15"/>
      <c r="AN21" s="15"/>
      <c r="AO21" s="16"/>
      <c r="AP21" s="13"/>
      <c r="AQ21" s="1"/>
      <c r="AS21" s="40"/>
      <c r="AT21" s="40"/>
      <c r="AU21" s="140"/>
      <c r="AV21" s="144"/>
      <c r="AW21" s="141"/>
      <c r="AX21" s="141"/>
      <c r="AY21" s="141"/>
      <c r="AZ21" s="142"/>
      <c r="BA21" s="143"/>
      <c r="BB21" s="40"/>
    </row>
    <row r="22" spans="1:59" ht="22.5" customHeight="1">
      <c r="A22" s="1"/>
      <c r="B22" s="188" t="s">
        <v>5</v>
      </c>
      <c r="C22" s="12" t="s">
        <v>4</v>
      </c>
      <c r="D22" s="104">
        <f>SUM(D24:D35)</f>
        <v>61800</v>
      </c>
      <c r="E22" s="13">
        <f>SUM(F22:G22)</f>
        <v>197818</v>
      </c>
      <c r="F22" s="13">
        <f>SUM(F24:F35)</f>
        <v>93005</v>
      </c>
      <c r="G22" s="13">
        <f>SUM(G24:G35)</f>
        <v>104813</v>
      </c>
      <c r="H22" s="14">
        <f>E22/D22</f>
        <v>3.2009385113268607</v>
      </c>
      <c r="I22" s="124">
        <v>476.66987951807221</v>
      </c>
      <c r="J22" s="1" t="s">
        <v>295</v>
      </c>
      <c r="M22" s="188" t="s">
        <v>8</v>
      </c>
      <c r="N22" s="12" t="s">
        <v>4</v>
      </c>
      <c r="O22" s="15">
        <f>SUM(O24:O35)</f>
        <v>64781</v>
      </c>
      <c r="P22" s="15">
        <f>SUM(Q22:R22)</f>
        <v>191504</v>
      </c>
      <c r="Q22" s="15">
        <f>SUM(Q24:Q35)</f>
        <v>89317</v>
      </c>
      <c r="R22" s="15">
        <f>SUM(R24:R35)</f>
        <v>102187</v>
      </c>
      <c r="S22" s="16">
        <f>P22/O22</f>
        <v>2.9561754218057765</v>
      </c>
      <c r="T22" s="124">
        <v>457.19196886862272</v>
      </c>
      <c r="U22" s="1" t="s">
        <v>297</v>
      </c>
      <c r="V22" s="1"/>
      <c r="W22" s="1"/>
      <c r="X22" s="188" t="s">
        <v>11</v>
      </c>
      <c r="Y22" s="12" t="s">
        <v>4</v>
      </c>
      <c r="Z22" s="105">
        <f>SUM(Z24:Z35)</f>
        <v>68626</v>
      </c>
      <c r="AA22" s="15">
        <f>SUM(AB22:AC22)</f>
        <v>180627</v>
      </c>
      <c r="AB22" s="15">
        <f>SUM(AB24:AB35)</f>
        <v>83925</v>
      </c>
      <c r="AC22" s="15">
        <f>SUM(AC24:AC35)</f>
        <v>96702</v>
      </c>
      <c r="AD22" s="16">
        <f>AA22/Z22</f>
        <v>2.6320490776090693</v>
      </c>
      <c r="AE22" s="124">
        <v>430.5</v>
      </c>
      <c r="AF22" s="1" t="s">
        <v>298</v>
      </c>
      <c r="AH22" s="1"/>
      <c r="AI22" s="188" t="s">
        <v>188</v>
      </c>
      <c r="AJ22" s="12" t="s">
        <v>4</v>
      </c>
      <c r="AK22" s="105">
        <v>68249</v>
      </c>
      <c r="AL22" s="15">
        <v>166532</v>
      </c>
      <c r="AM22" s="13">
        <v>77893</v>
      </c>
      <c r="AN22" s="13">
        <v>88639</v>
      </c>
      <c r="AO22" s="16">
        <v>2.44</v>
      </c>
      <c r="AP22" s="124">
        <v>396.60863559503679</v>
      </c>
      <c r="AQ22" s="1" t="s">
        <v>301</v>
      </c>
      <c r="AS22" s="1"/>
      <c r="AT22" s="188" t="s">
        <v>412</v>
      </c>
      <c r="AU22" s="12" t="s">
        <v>4</v>
      </c>
      <c r="AV22" s="15">
        <f>SUM(AV24:AV35)</f>
        <v>68328</v>
      </c>
      <c r="AW22" s="15">
        <f>SUM(AX22:AY22)</f>
        <v>151672</v>
      </c>
      <c r="AX22" s="15">
        <f>SUM(AX24:AX35)</f>
        <v>71799</v>
      </c>
      <c r="AY22" s="15">
        <f>SUM(AY24:AY35)</f>
        <v>79873</v>
      </c>
      <c r="AZ22" s="16">
        <f>AW22/AV22</f>
        <v>2.2197634937360964</v>
      </c>
      <c r="BA22" s="124">
        <v>361.8</v>
      </c>
      <c r="BB22" s="1" t="s">
        <v>416</v>
      </c>
    </row>
    <row r="23" spans="1:59" ht="5.25" customHeight="1">
      <c r="A23" s="1"/>
      <c r="B23" s="188"/>
      <c r="C23" s="12"/>
      <c r="D23" s="104"/>
      <c r="E23" s="13"/>
      <c r="F23" s="13"/>
      <c r="G23" s="13"/>
      <c r="H23" s="14"/>
      <c r="I23" s="13"/>
      <c r="J23" s="1"/>
      <c r="M23" s="188"/>
      <c r="N23" s="12"/>
      <c r="O23" s="15"/>
      <c r="P23" s="15"/>
      <c r="Q23" s="15"/>
      <c r="R23" s="15"/>
      <c r="S23" s="16"/>
      <c r="T23" s="13"/>
      <c r="U23" s="1"/>
      <c r="V23" s="1"/>
      <c r="W23" s="1"/>
      <c r="X23" s="188"/>
      <c r="Y23" s="12"/>
      <c r="Z23" s="105"/>
      <c r="AA23" s="15"/>
      <c r="AB23" s="15"/>
      <c r="AC23" s="15"/>
      <c r="AD23" s="16"/>
      <c r="AE23" s="13"/>
      <c r="AF23" s="1"/>
      <c r="AH23" s="1"/>
      <c r="AI23" s="188"/>
      <c r="AJ23" s="12"/>
      <c r="AK23" s="105"/>
      <c r="AL23" s="15"/>
      <c r="AM23" s="15"/>
      <c r="AN23" s="15"/>
      <c r="AO23" s="16"/>
      <c r="AP23" s="13"/>
      <c r="AQ23" s="1"/>
      <c r="AS23" s="1"/>
      <c r="AT23" s="188"/>
      <c r="AU23" s="12"/>
      <c r="AV23" s="15"/>
      <c r="AW23" s="15"/>
      <c r="AX23" s="15"/>
      <c r="AY23" s="15"/>
      <c r="AZ23" s="16"/>
      <c r="BA23" s="13"/>
      <c r="BB23" s="1"/>
    </row>
    <row r="24" spans="1:59" ht="22.5" customHeight="1">
      <c r="A24" s="1"/>
      <c r="B24" s="188"/>
      <c r="C24" s="12" t="s">
        <v>16</v>
      </c>
      <c r="D24" s="104">
        <v>39558</v>
      </c>
      <c r="E24" s="13">
        <f t="shared" ref="E24:E35" si="9">SUM(F24:G24)</f>
        <v>123234</v>
      </c>
      <c r="F24" s="13">
        <v>57565</v>
      </c>
      <c r="G24" s="13">
        <v>65669</v>
      </c>
      <c r="H24" s="14">
        <f t="shared" ref="H24:H35" si="10">E24/D24</f>
        <v>3.1152737752161381</v>
      </c>
      <c r="I24" s="124">
        <v>1650.8238446081714</v>
      </c>
      <c r="J24" s="1"/>
      <c r="M24" s="188"/>
      <c r="N24" s="12" t="s">
        <v>16</v>
      </c>
      <c r="O24" s="15">
        <v>42492</v>
      </c>
      <c r="P24" s="15">
        <f t="shared" ref="P24:P35" si="11">SUM(Q24:R24)</f>
        <v>123114</v>
      </c>
      <c r="Q24" s="15">
        <v>57151</v>
      </c>
      <c r="R24" s="15">
        <v>65963</v>
      </c>
      <c r="S24" s="16">
        <f t="shared" ref="S24:S35" si="12">P24/O24</f>
        <v>2.8973453826602653</v>
      </c>
      <c r="T24" s="124">
        <v>1652.0933977455718</v>
      </c>
      <c r="U24" s="1"/>
      <c r="V24" s="1"/>
      <c r="W24" s="1"/>
      <c r="X24" s="188"/>
      <c r="Y24" s="12" t="s">
        <v>16</v>
      </c>
      <c r="Z24" s="105">
        <v>45905</v>
      </c>
      <c r="AA24" s="15">
        <f t="shared" ref="AA24:AA35" si="13">SUM(AB24:AC24)</f>
        <v>117930</v>
      </c>
      <c r="AB24" s="15">
        <v>54504</v>
      </c>
      <c r="AC24" s="15">
        <v>63426</v>
      </c>
      <c r="AD24" s="16">
        <f t="shared" ref="AD24:AD35" si="14">AA24/Z24</f>
        <v>2.5690011981265659</v>
      </c>
      <c r="AE24" s="124">
        <v>1575.7616247995722</v>
      </c>
      <c r="AF24" s="1"/>
      <c r="AH24" s="1"/>
      <c r="AI24" s="188"/>
      <c r="AJ24" s="12" t="s">
        <v>16</v>
      </c>
      <c r="AK24" s="105">
        <v>46001</v>
      </c>
      <c r="AL24" s="15">
        <v>111136</v>
      </c>
      <c r="AM24" s="13">
        <v>51601</v>
      </c>
      <c r="AN24" s="13">
        <v>59535</v>
      </c>
      <c r="AO24" s="16">
        <v>2.42</v>
      </c>
      <c r="AP24" s="124">
        <v>1484.9812934259753</v>
      </c>
      <c r="AQ24" s="1"/>
      <c r="AT24" s="188"/>
      <c r="AU24" s="12" t="s">
        <v>16</v>
      </c>
      <c r="AV24" s="15">
        <v>47468</v>
      </c>
      <c r="AW24" s="15">
        <f t="shared" ref="AW24:AW35" si="15">SUM(AX24:AY24)</f>
        <v>105326</v>
      </c>
      <c r="AX24" s="15">
        <v>49254</v>
      </c>
      <c r="AY24" s="15">
        <v>56072</v>
      </c>
      <c r="AZ24" s="16">
        <f t="shared" ref="AZ24:AZ35" si="16">AW24/AV24</f>
        <v>2.218884301002781</v>
      </c>
      <c r="BA24" s="124">
        <v>1407.3</v>
      </c>
      <c r="BB24" s="1"/>
    </row>
    <row r="25" spans="1:59" ht="22.5" customHeight="1">
      <c r="A25" s="1"/>
      <c r="B25" s="188"/>
      <c r="C25" s="12" t="s">
        <v>17</v>
      </c>
      <c r="D25" s="104">
        <v>1173</v>
      </c>
      <c r="E25" s="13">
        <f t="shared" si="9"/>
        <v>4422</v>
      </c>
      <c r="F25" s="13">
        <v>2102</v>
      </c>
      <c r="G25" s="13">
        <v>2320</v>
      </c>
      <c r="H25" s="14">
        <f t="shared" si="10"/>
        <v>3.7698209718670075</v>
      </c>
      <c r="I25" s="124">
        <v>148.43907351460223</v>
      </c>
      <c r="J25" s="1"/>
      <c r="M25" s="188"/>
      <c r="N25" s="12" t="s">
        <v>17</v>
      </c>
      <c r="O25" s="15">
        <v>1363</v>
      </c>
      <c r="P25" s="15">
        <f t="shared" si="11"/>
        <v>4753</v>
      </c>
      <c r="Q25" s="15">
        <v>2246</v>
      </c>
      <c r="R25" s="15">
        <v>2507</v>
      </c>
      <c r="S25" s="16">
        <f t="shared" si="12"/>
        <v>3.4871606749816579</v>
      </c>
      <c r="T25" s="124">
        <v>152.38858608528375</v>
      </c>
      <c r="U25" s="1"/>
      <c r="V25" s="1"/>
      <c r="W25" s="1"/>
      <c r="X25" s="188"/>
      <c r="Y25" s="12" t="s">
        <v>17</v>
      </c>
      <c r="Z25" s="105">
        <v>1625</v>
      </c>
      <c r="AA25" s="15">
        <f t="shared" si="13"/>
        <v>5008</v>
      </c>
      <c r="AB25" s="15">
        <v>2377</v>
      </c>
      <c r="AC25" s="15">
        <v>2631</v>
      </c>
      <c r="AD25" s="16">
        <f t="shared" si="14"/>
        <v>3.0818461538461537</v>
      </c>
      <c r="AE25" s="124">
        <v>160.15350175887431</v>
      </c>
      <c r="AF25" s="1"/>
      <c r="AH25" s="1"/>
      <c r="AI25" s="188"/>
      <c r="AJ25" s="12" t="s">
        <v>17</v>
      </c>
      <c r="AK25" s="105">
        <v>1613</v>
      </c>
      <c r="AL25" s="15">
        <v>4557</v>
      </c>
      <c r="AM25" s="13">
        <v>2119</v>
      </c>
      <c r="AN25" s="13">
        <v>2438</v>
      </c>
      <c r="AO25" s="16">
        <v>2.83</v>
      </c>
      <c r="AP25" s="124">
        <v>145.73073233130796</v>
      </c>
      <c r="AQ25" s="1"/>
      <c r="AT25" s="188"/>
      <c r="AU25" s="12" t="s">
        <v>17</v>
      </c>
      <c r="AV25" s="15">
        <v>1613</v>
      </c>
      <c r="AW25" s="15">
        <f t="shared" si="15"/>
        <v>3970</v>
      </c>
      <c r="AX25" s="15">
        <v>1835</v>
      </c>
      <c r="AY25" s="15">
        <v>2135</v>
      </c>
      <c r="AZ25" s="16">
        <f t="shared" si="16"/>
        <v>2.4612523248605083</v>
      </c>
      <c r="BA25" s="124">
        <v>127</v>
      </c>
      <c r="BB25" s="1"/>
    </row>
    <row r="26" spans="1:59" ht="22.5" customHeight="1">
      <c r="A26" s="1"/>
      <c r="B26" s="188"/>
      <c r="C26" s="12" t="s">
        <v>18</v>
      </c>
      <c r="D26" s="104">
        <v>1638</v>
      </c>
      <c r="E26" s="13">
        <f t="shared" si="9"/>
        <v>6005</v>
      </c>
      <c r="F26" s="13">
        <v>2870</v>
      </c>
      <c r="G26" s="13">
        <v>3135</v>
      </c>
      <c r="H26" s="14">
        <f t="shared" si="10"/>
        <v>3.6660561660561659</v>
      </c>
      <c r="I26" s="124">
        <v>57.751490671282937</v>
      </c>
      <c r="J26" s="1"/>
      <c r="M26" s="188"/>
      <c r="N26" s="12" t="s">
        <v>18</v>
      </c>
      <c r="O26" s="15">
        <v>1787</v>
      </c>
      <c r="P26" s="15">
        <f t="shared" si="11"/>
        <v>6069</v>
      </c>
      <c r="Q26" s="15">
        <v>2903</v>
      </c>
      <c r="R26" s="15">
        <v>3166</v>
      </c>
      <c r="S26" s="16">
        <f t="shared" si="12"/>
        <v>3.3961947397873531</v>
      </c>
      <c r="T26" s="124">
        <v>58.406313155615436</v>
      </c>
      <c r="U26" s="1"/>
      <c r="V26" s="1"/>
      <c r="W26" s="1"/>
      <c r="X26" s="188"/>
      <c r="Y26" s="12" t="s">
        <v>18</v>
      </c>
      <c r="Z26" s="105">
        <v>1970</v>
      </c>
      <c r="AA26" s="15">
        <f t="shared" si="13"/>
        <v>6072</v>
      </c>
      <c r="AB26" s="15">
        <v>2841</v>
      </c>
      <c r="AC26" s="15">
        <v>3231</v>
      </c>
      <c r="AD26" s="16">
        <f t="shared" si="14"/>
        <v>3.0822335025380712</v>
      </c>
      <c r="AE26" s="124">
        <v>58.440808469682381</v>
      </c>
      <c r="AF26" s="1"/>
      <c r="AH26" s="1"/>
      <c r="AI26" s="188"/>
      <c r="AJ26" s="12" t="s">
        <v>18</v>
      </c>
      <c r="AK26" s="105">
        <v>2013</v>
      </c>
      <c r="AL26" s="15">
        <v>5332</v>
      </c>
      <c r="AM26" s="13">
        <v>2485</v>
      </c>
      <c r="AN26" s="13">
        <v>2847</v>
      </c>
      <c r="AO26" s="16">
        <v>2.65</v>
      </c>
      <c r="AP26" s="124">
        <v>51.318575553416743</v>
      </c>
      <c r="AQ26" s="1"/>
      <c r="AT26" s="188"/>
      <c r="AU26" s="12" t="s">
        <v>18</v>
      </c>
      <c r="AV26" s="15">
        <v>1921</v>
      </c>
      <c r="AW26" s="15">
        <f t="shared" si="15"/>
        <v>4564</v>
      </c>
      <c r="AX26" s="15">
        <v>2147</v>
      </c>
      <c r="AY26" s="15">
        <v>2417</v>
      </c>
      <c r="AZ26" s="16">
        <f t="shared" si="16"/>
        <v>2.3758459135866734</v>
      </c>
      <c r="BA26" s="124">
        <v>43.9</v>
      </c>
      <c r="BB26" s="1"/>
    </row>
    <row r="27" spans="1:59" ht="22.5" customHeight="1">
      <c r="A27" s="1"/>
      <c r="B27" s="188"/>
      <c r="C27" s="12" t="s">
        <v>19</v>
      </c>
      <c r="D27" s="104">
        <v>2793</v>
      </c>
      <c r="E27" s="13">
        <f t="shared" si="9"/>
        <v>10587</v>
      </c>
      <c r="F27" s="13">
        <v>5133</v>
      </c>
      <c r="G27" s="13">
        <v>5454</v>
      </c>
      <c r="H27" s="14">
        <f t="shared" si="10"/>
        <v>3.7905477980665951</v>
      </c>
      <c r="I27" s="124">
        <v>683.47320852162682</v>
      </c>
      <c r="J27" s="1"/>
      <c r="M27" s="188"/>
      <c r="N27" s="12" t="s">
        <v>19</v>
      </c>
      <c r="O27" s="15">
        <v>2870</v>
      </c>
      <c r="P27" s="15">
        <f t="shared" si="11"/>
        <v>10029</v>
      </c>
      <c r="Q27" s="15">
        <v>4795</v>
      </c>
      <c r="R27" s="15">
        <v>5234</v>
      </c>
      <c r="S27" s="16">
        <f t="shared" si="12"/>
        <v>3.4944250871080138</v>
      </c>
      <c r="T27" s="124">
        <v>640.01276324186347</v>
      </c>
      <c r="U27" s="1"/>
      <c r="V27" s="1"/>
      <c r="W27" s="1"/>
      <c r="X27" s="188"/>
      <c r="Y27" s="12" t="s">
        <v>19</v>
      </c>
      <c r="Z27" s="105">
        <v>3145</v>
      </c>
      <c r="AA27" s="15">
        <f t="shared" si="13"/>
        <v>9960</v>
      </c>
      <c r="AB27" s="13">
        <v>4785</v>
      </c>
      <c r="AC27" s="13">
        <v>5175</v>
      </c>
      <c r="AD27" s="16">
        <f t="shared" si="14"/>
        <v>3.1669316375198728</v>
      </c>
      <c r="AE27" s="124">
        <v>635.60944479897898</v>
      </c>
      <c r="AF27" s="1"/>
      <c r="AH27" s="1"/>
      <c r="AI27" s="188"/>
      <c r="AJ27" s="12" t="s">
        <v>19</v>
      </c>
      <c r="AK27" s="105">
        <v>3334</v>
      </c>
      <c r="AL27" s="15">
        <v>9069</v>
      </c>
      <c r="AM27" s="13">
        <v>4363</v>
      </c>
      <c r="AN27" s="13">
        <v>4706</v>
      </c>
      <c r="AO27" s="16">
        <v>2.72</v>
      </c>
      <c r="AP27" s="124">
        <v>578.74920229738359</v>
      </c>
      <c r="AQ27" s="1"/>
      <c r="AT27" s="188"/>
      <c r="AU27" s="12" t="s">
        <v>19</v>
      </c>
      <c r="AV27" s="15">
        <v>3352</v>
      </c>
      <c r="AW27" s="15">
        <f t="shared" si="15"/>
        <v>8146</v>
      </c>
      <c r="AX27" s="15">
        <v>3976</v>
      </c>
      <c r="AY27" s="15">
        <v>4170</v>
      </c>
      <c r="AZ27" s="16">
        <f t="shared" si="16"/>
        <v>2.4301909307875893</v>
      </c>
      <c r="BA27" s="124">
        <v>519.79999999999995</v>
      </c>
      <c r="BB27" s="1"/>
    </row>
    <row r="28" spans="1:59" ht="22.5" customHeight="1">
      <c r="A28" s="1"/>
      <c r="B28" s="188"/>
      <c r="C28" s="12" t="s">
        <v>20</v>
      </c>
      <c r="D28" s="104">
        <v>2597</v>
      </c>
      <c r="E28" s="13">
        <f t="shared" si="9"/>
        <v>9374</v>
      </c>
      <c r="F28" s="13">
        <v>4585</v>
      </c>
      <c r="G28" s="13">
        <v>4789</v>
      </c>
      <c r="H28" s="14">
        <f t="shared" si="10"/>
        <v>3.6095494801694263</v>
      </c>
      <c r="I28" s="124">
        <v>500.48051254671651</v>
      </c>
      <c r="J28" s="1"/>
      <c r="M28" s="188"/>
      <c r="N28" s="12" t="s">
        <v>20</v>
      </c>
      <c r="O28" s="15">
        <v>2747</v>
      </c>
      <c r="P28" s="15">
        <f t="shared" si="11"/>
        <v>9269</v>
      </c>
      <c r="Q28" s="15">
        <v>4469</v>
      </c>
      <c r="R28" s="15">
        <v>4800</v>
      </c>
      <c r="S28" s="16">
        <f t="shared" si="12"/>
        <v>3.3742264288314523</v>
      </c>
      <c r="T28" s="124">
        <v>492.76980329611911</v>
      </c>
      <c r="U28" s="1"/>
      <c r="V28" s="1"/>
      <c r="W28" s="1"/>
      <c r="X28" s="188"/>
      <c r="Y28" s="12" t="s">
        <v>20</v>
      </c>
      <c r="Z28" s="105">
        <v>2978</v>
      </c>
      <c r="AA28" s="15">
        <f t="shared" si="13"/>
        <v>8802</v>
      </c>
      <c r="AB28" s="13">
        <v>4253</v>
      </c>
      <c r="AC28" s="13">
        <v>4549</v>
      </c>
      <c r="AD28" s="16">
        <f t="shared" si="14"/>
        <v>2.9556749496306245</v>
      </c>
      <c r="AE28" s="124">
        <v>467.94258373205747</v>
      </c>
      <c r="AF28" s="1"/>
      <c r="AH28" s="1"/>
      <c r="AI28" s="188"/>
      <c r="AJ28" s="12" t="s">
        <v>20</v>
      </c>
      <c r="AK28" s="105">
        <v>3489</v>
      </c>
      <c r="AL28" s="15">
        <v>8781</v>
      </c>
      <c r="AM28" s="13">
        <v>4408</v>
      </c>
      <c r="AN28" s="13">
        <v>4373</v>
      </c>
      <c r="AO28" s="16">
        <v>2.52</v>
      </c>
      <c r="AP28" s="124">
        <v>466.82615629984053</v>
      </c>
      <c r="AQ28" s="1"/>
      <c r="AT28" s="188"/>
      <c r="AU28" s="12" t="s">
        <v>20</v>
      </c>
      <c r="AV28" s="15">
        <v>3657</v>
      </c>
      <c r="AW28" s="15">
        <f t="shared" si="15"/>
        <v>8084</v>
      </c>
      <c r="AX28" s="15">
        <v>4217</v>
      </c>
      <c r="AY28" s="15">
        <v>3867</v>
      </c>
      <c r="AZ28" s="16">
        <f t="shared" si="16"/>
        <v>2.2105550998085861</v>
      </c>
      <c r="BA28" s="124">
        <v>429.8</v>
      </c>
      <c r="BB28" s="1"/>
    </row>
    <row r="29" spans="1:59" ht="22.5" customHeight="1">
      <c r="A29" s="1"/>
      <c r="B29" s="188"/>
      <c r="C29" s="12" t="s">
        <v>21</v>
      </c>
      <c r="D29" s="104">
        <v>2788</v>
      </c>
      <c r="E29" s="13">
        <f t="shared" si="9"/>
        <v>9934</v>
      </c>
      <c r="F29" s="13">
        <v>4743</v>
      </c>
      <c r="G29" s="13">
        <v>5191</v>
      </c>
      <c r="H29" s="14">
        <f t="shared" si="10"/>
        <v>3.5631276901004303</v>
      </c>
      <c r="I29" s="124">
        <v>273.81477398015437</v>
      </c>
      <c r="J29" s="1"/>
      <c r="M29" s="188"/>
      <c r="N29" s="12" t="s">
        <v>21</v>
      </c>
      <c r="O29" s="15">
        <v>2764</v>
      </c>
      <c r="P29" s="15">
        <f t="shared" si="11"/>
        <v>8758</v>
      </c>
      <c r="Q29" s="15">
        <v>4167</v>
      </c>
      <c r="R29" s="15">
        <v>4591</v>
      </c>
      <c r="S29" s="16">
        <f t="shared" si="12"/>
        <v>3.1685962373371925</v>
      </c>
      <c r="T29" s="124">
        <v>238.18330160456892</v>
      </c>
      <c r="U29" s="1"/>
      <c r="V29" s="1"/>
      <c r="W29" s="1"/>
      <c r="X29" s="188"/>
      <c r="Y29" s="12" t="s">
        <v>21</v>
      </c>
      <c r="Z29" s="105">
        <v>2739</v>
      </c>
      <c r="AA29" s="15">
        <f t="shared" si="13"/>
        <v>7651</v>
      </c>
      <c r="AB29" s="15">
        <v>3619</v>
      </c>
      <c r="AC29" s="15">
        <v>4032</v>
      </c>
      <c r="AD29" s="16">
        <f t="shared" si="14"/>
        <v>2.7933552391383718</v>
      </c>
      <c r="AE29" s="124">
        <v>206.951582364079</v>
      </c>
      <c r="AF29" s="1"/>
      <c r="AH29" s="1"/>
      <c r="AI29" s="188"/>
      <c r="AJ29" s="12" t="s">
        <v>21</v>
      </c>
      <c r="AK29" s="105">
        <v>2537</v>
      </c>
      <c r="AL29" s="15">
        <v>6582</v>
      </c>
      <c r="AM29" s="13">
        <v>3094</v>
      </c>
      <c r="AN29" s="13">
        <v>3488</v>
      </c>
      <c r="AO29" s="16">
        <v>2.59</v>
      </c>
      <c r="AP29" s="124">
        <v>178.03624560454423</v>
      </c>
      <c r="AQ29" s="1"/>
      <c r="AT29" s="188"/>
      <c r="AU29" s="12" t="s">
        <v>21</v>
      </c>
      <c r="AV29" s="15">
        <v>2245</v>
      </c>
      <c r="AW29" s="15">
        <f t="shared" si="15"/>
        <v>5173</v>
      </c>
      <c r="AX29" s="15">
        <v>2431</v>
      </c>
      <c r="AY29" s="15">
        <v>2742</v>
      </c>
      <c r="AZ29" s="16">
        <f t="shared" si="16"/>
        <v>2.3042316258351891</v>
      </c>
      <c r="BA29" s="124">
        <v>139.9</v>
      </c>
      <c r="BB29" s="1"/>
    </row>
    <row r="30" spans="1:59" ht="22.5" customHeight="1">
      <c r="A30" s="1"/>
      <c r="B30" s="188"/>
      <c r="C30" s="12" t="s">
        <v>22</v>
      </c>
      <c r="D30" s="104">
        <v>2019</v>
      </c>
      <c r="E30" s="13">
        <f t="shared" si="9"/>
        <v>6077</v>
      </c>
      <c r="F30" s="13">
        <v>2810</v>
      </c>
      <c r="G30" s="13">
        <v>3267</v>
      </c>
      <c r="H30" s="14">
        <f t="shared" si="10"/>
        <v>3.0099058940069341</v>
      </c>
      <c r="I30" s="124">
        <v>223.83057090239413</v>
      </c>
      <c r="J30" s="1"/>
      <c r="M30" s="188"/>
      <c r="N30" s="12" t="s">
        <v>22</v>
      </c>
      <c r="O30" s="15">
        <v>2011</v>
      </c>
      <c r="P30" s="15">
        <f t="shared" si="11"/>
        <v>5489</v>
      </c>
      <c r="Q30" s="15">
        <v>2534</v>
      </c>
      <c r="R30" s="15">
        <v>2955</v>
      </c>
      <c r="S30" s="16">
        <f t="shared" si="12"/>
        <v>2.7294878170064645</v>
      </c>
      <c r="T30" s="124">
        <v>198.23040808956301</v>
      </c>
      <c r="U30" s="1"/>
      <c r="V30" s="1"/>
      <c r="W30" s="1"/>
      <c r="X30" s="188"/>
      <c r="Y30" s="12" t="s">
        <v>22</v>
      </c>
      <c r="Z30" s="105">
        <v>1959</v>
      </c>
      <c r="AA30" s="15">
        <f t="shared" si="13"/>
        <v>4799</v>
      </c>
      <c r="AB30" s="15">
        <v>2171</v>
      </c>
      <c r="AC30" s="15">
        <v>2628</v>
      </c>
      <c r="AD30" s="16">
        <f t="shared" si="14"/>
        <v>2.4497192445125062</v>
      </c>
      <c r="AE30" s="124">
        <v>173.12409812409814</v>
      </c>
      <c r="AF30" s="1"/>
      <c r="AH30" s="1"/>
      <c r="AI30" s="188"/>
      <c r="AJ30" s="12" t="s">
        <v>22</v>
      </c>
      <c r="AK30" s="105">
        <v>1759</v>
      </c>
      <c r="AL30" s="15">
        <v>4049</v>
      </c>
      <c r="AM30" s="13">
        <v>1852</v>
      </c>
      <c r="AN30" s="13">
        <v>2197</v>
      </c>
      <c r="AO30" s="16">
        <v>2.2999999999999998</v>
      </c>
      <c r="AP30" s="124">
        <v>146.06782106782109</v>
      </c>
      <c r="AQ30" s="1"/>
      <c r="AT30" s="188"/>
      <c r="AU30" s="12" t="s">
        <v>22</v>
      </c>
      <c r="AV30" s="15">
        <v>1600</v>
      </c>
      <c r="AW30" s="15">
        <f t="shared" si="15"/>
        <v>3172</v>
      </c>
      <c r="AX30" s="15">
        <v>1568</v>
      </c>
      <c r="AY30" s="15">
        <v>1604</v>
      </c>
      <c r="AZ30" s="16">
        <f t="shared" si="16"/>
        <v>1.9824999999999999</v>
      </c>
      <c r="BA30" s="124">
        <v>114.4</v>
      </c>
      <c r="BB30" s="1"/>
    </row>
    <row r="31" spans="1:59" ht="22.5" customHeight="1">
      <c r="A31" s="1"/>
      <c r="B31" s="188"/>
      <c r="C31" s="12" t="s">
        <v>23</v>
      </c>
      <c r="D31" s="104">
        <v>1545</v>
      </c>
      <c r="E31" s="13">
        <f t="shared" si="9"/>
        <v>4890</v>
      </c>
      <c r="F31" s="13">
        <v>2371</v>
      </c>
      <c r="G31" s="13">
        <v>2519</v>
      </c>
      <c r="H31" s="14">
        <f t="shared" si="10"/>
        <v>3.1650485436893203</v>
      </c>
      <c r="I31" s="124">
        <v>250.38402457757294</v>
      </c>
      <c r="J31" s="1"/>
      <c r="M31" s="188"/>
      <c r="N31" s="12" t="s">
        <v>23</v>
      </c>
      <c r="O31" s="15">
        <v>1373</v>
      </c>
      <c r="P31" s="15">
        <f t="shared" si="11"/>
        <v>4140</v>
      </c>
      <c r="Q31" s="15">
        <v>1962</v>
      </c>
      <c r="R31" s="15">
        <v>2178</v>
      </c>
      <c r="S31" s="16">
        <f t="shared" si="12"/>
        <v>3.0152949745083757</v>
      </c>
      <c r="T31" s="124">
        <v>225.36744692433314</v>
      </c>
      <c r="U31" s="1"/>
      <c r="V31" s="1"/>
      <c r="W31" s="1"/>
      <c r="X31" s="188"/>
      <c r="Y31" s="12" t="s">
        <v>23</v>
      </c>
      <c r="Z31" s="105">
        <v>1302</v>
      </c>
      <c r="AA31" s="15">
        <f t="shared" si="13"/>
        <v>3671</v>
      </c>
      <c r="AB31" s="15">
        <v>1748</v>
      </c>
      <c r="AC31" s="15">
        <v>1923</v>
      </c>
      <c r="AD31" s="16">
        <f t="shared" si="14"/>
        <v>2.8195084485407067</v>
      </c>
      <c r="AE31" s="124">
        <v>199.72796517954299</v>
      </c>
      <c r="AF31" s="1"/>
      <c r="AH31" s="1"/>
      <c r="AI31" s="188"/>
      <c r="AJ31" s="12" t="s">
        <v>23</v>
      </c>
      <c r="AK31" s="105">
        <v>1193</v>
      </c>
      <c r="AL31" s="15">
        <v>3066</v>
      </c>
      <c r="AM31" s="13">
        <v>1489</v>
      </c>
      <c r="AN31" s="13">
        <v>1577</v>
      </c>
      <c r="AO31" s="16">
        <v>2.57</v>
      </c>
      <c r="AP31" s="124">
        <v>166.81175190424375</v>
      </c>
      <c r="AQ31" s="1"/>
      <c r="AT31" s="188"/>
      <c r="AU31" s="12" t="s">
        <v>23</v>
      </c>
      <c r="AV31" s="15">
        <v>958</v>
      </c>
      <c r="AW31" s="15">
        <f t="shared" si="15"/>
        <v>2209</v>
      </c>
      <c r="AX31" s="15">
        <v>1068</v>
      </c>
      <c r="AY31" s="15">
        <v>1141</v>
      </c>
      <c r="AZ31" s="16">
        <f t="shared" si="16"/>
        <v>2.3058455114822549</v>
      </c>
      <c r="BA31" s="124">
        <v>120.2</v>
      </c>
      <c r="BB31" s="1"/>
    </row>
    <row r="32" spans="1:59" ht="22.5" customHeight="1">
      <c r="A32" s="1"/>
      <c r="B32" s="188"/>
      <c r="C32" s="12" t="s">
        <v>24</v>
      </c>
      <c r="D32" s="104">
        <v>3081</v>
      </c>
      <c r="E32" s="13">
        <f t="shared" si="9"/>
        <v>9977</v>
      </c>
      <c r="F32" s="13">
        <v>4731</v>
      </c>
      <c r="G32" s="13">
        <v>5246</v>
      </c>
      <c r="H32" s="14">
        <f t="shared" si="10"/>
        <v>3.2382343395001625</v>
      </c>
      <c r="I32" s="124">
        <v>513.74871266735317</v>
      </c>
      <c r="J32" s="1"/>
      <c r="M32" s="188"/>
      <c r="N32" s="12" t="s">
        <v>24</v>
      </c>
      <c r="O32" s="15">
        <v>3038</v>
      </c>
      <c r="P32" s="15">
        <f t="shared" si="11"/>
        <v>8861</v>
      </c>
      <c r="Q32" s="15">
        <v>4127</v>
      </c>
      <c r="R32" s="15">
        <v>4734</v>
      </c>
      <c r="S32" s="16">
        <f t="shared" si="12"/>
        <v>2.9167215273206057</v>
      </c>
      <c r="T32" s="124">
        <v>425.60038424591738</v>
      </c>
      <c r="U32" s="1"/>
      <c r="V32" s="1"/>
      <c r="W32" s="1"/>
      <c r="X32" s="188"/>
      <c r="Y32" s="12" t="s">
        <v>24</v>
      </c>
      <c r="Z32" s="105">
        <v>3076</v>
      </c>
      <c r="AA32" s="15">
        <f t="shared" si="13"/>
        <v>8031</v>
      </c>
      <c r="AB32" s="15">
        <v>3771</v>
      </c>
      <c r="AC32" s="15">
        <v>4260</v>
      </c>
      <c r="AD32" s="16">
        <f t="shared" si="14"/>
        <v>2.610858257477243</v>
      </c>
      <c r="AE32" s="124">
        <v>385.1798561151079</v>
      </c>
      <c r="AF32" s="1"/>
      <c r="AH32" s="1"/>
      <c r="AI32" s="188"/>
      <c r="AJ32" s="12" t="s">
        <v>24</v>
      </c>
      <c r="AK32" s="105">
        <v>2974</v>
      </c>
      <c r="AL32" s="15">
        <v>6936</v>
      </c>
      <c r="AM32" s="13">
        <v>3345</v>
      </c>
      <c r="AN32" s="13">
        <v>3591</v>
      </c>
      <c r="AO32" s="16">
        <v>2.33</v>
      </c>
      <c r="AP32" s="124">
        <v>332.66187050359707</v>
      </c>
      <c r="AQ32" s="1"/>
      <c r="AT32" s="188"/>
      <c r="AU32" s="12" t="s">
        <v>24</v>
      </c>
      <c r="AV32" s="15">
        <v>2733</v>
      </c>
      <c r="AW32" s="15">
        <f t="shared" si="15"/>
        <v>5715</v>
      </c>
      <c r="AX32" s="15">
        <v>2846</v>
      </c>
      <c r="AY32" s="15">
        <v>2869</v>
      </c>
      <c r="AZ32" s="16">
        <f t="shared" si="16"/>
        <v>2.0911086717892426</v>
      </c>
      <c r="BA32" s="124">
        <v>274.10000000000002</v>
      </c>
      <c r="BB32" s="1"/>
    </row>
    <row r="33" spans="1:54" ht="22.5" customHeight="1">
      <c r="A33" s="1"/>
      <c r="B33" s="188"/>
      <c r="C33" s="12" t="s">
        <v>25</v>
      </c>
      <c r="D33" s="104">
        <v>1715</v>
      </c>
      <c r="E33" s="13">
        <f t="shared" si="9"/>
        <v>5331</v>
      </c>
      <c r="F33" s="13">
        <v>2496</v>
      </c>
      <c r="G33" s="13">
        <v>2835</v>
      </c>
      <c r="H33" s="14">
        <f t="shared" si="10"/>
        <v>3.1084548104956267</v>
      </c>
      <c r="I33" s="124">
        <v>243.53586112380083</v>
      </c>
      <c r="J33" s="1"/>
      <c r="M33" s="188"/>
      <c r="N33" s="12" t="s">
        <v>25</v>
      </c>
      <c r="O33" s="15">
        <v>1671</v>
      </c>
      <c r="P33" s="15">
        <f t="shared" si="11"/>
        <v>4401</v>
      </c>
      <c r="Q33" s="15">
        <v>2010</v>
      </c>
      <c r="R33" s="15">
        <v>2391</v>
      </c>
      <c r="S33" s="16">
        <f t="shared" si="12"/>
        <v>2.6337522441651706</v>
      </c>
      <c r="T33" s="124">
        <v>197.26580008964592</v>
      </c>
      <c r="U33" s="1"/>
      <c r="V33" s="1"/>
      <c r="W33" s="1"/>
      <c r="X33" s="188"/>
      <c r="Y33" s="12" t="s">
        <v>25</v>
      </c>
      <c r="Z33" s="105">
        <v>1552</v>
      </c>
      <c r="AA33" s="15">
        <f t="shared" si="13"/>
        <v>3606</v>
      </c>
      <c r="AB33" s="15">
        <v>1657</v>
      </c>
      <c r="AC33" s="15">
        <v>1949</v>
      </c>
      <c r="AD33" s="16">
        <f t="shared" si="14"/>
        <v>2.3234536082474229</v>
      </c>
      <c r="AE33" s="124">
        <v>161.63155535634246</v>
      </c>
      <c r="AF33" s="1"/>
      <c r="AH33" s="1"/>
      <c r="AI33" s="188"/>
      <c r="AJ33" s="12" t="s">
        <v>25</v>
      </c>
      <c r="AK33" s="105">
        <v>1439</v>
      </c>
      <c r="AL33" s="15">
        <v>3088</v>
      </c>
      <c r="AM33" s="13">
        <v>1392</v>
      </c>
      <c r="AN33" s="13">
        <v>1696</v>
      </c>
      <c r="AO33" s="16">
        <v>2.15</v>
      </c>
      <c r="AP33" s="124">
        <v>138.41326759300762</v>
      </c>
      <c r="AQ33" s="1"/>
      <c r="AT33" s="188"/>
      <c r="AU33" s="12" t="s">
        <v>25</v>
      </c>
      <c r="AV33" s="15">
        <v>1249</v>
      </c>
      <c r="AW33" s="15">
        <f t="shared" si="15"/>
        <v>2388</v>
      </c>
      <c r="AX33" s="15">
        <v>1123</v>
      </c>
      <c r="AY33" s="15">
        <v>1265</v>
      </c>
      <c r="AZ33" s="16">
        <f t="shared" si="16"/>
        <v>1.911929543634908</v>
      </c>
      <c r="BA33" s="124">
        <v>107</v>
      </c>
      <c r="BB33" s="1"/>
    </row>
    <row r="34" spans="1:54" ht="22.5" customHeight="1">
      <c r="A34" s="1"/>
      <c r="B34" s="188"/>
      <c r="C34" s="12" t="s">
        <v>26</v>
      </c>
      <c r="D34" s="104">
        <v>2340</v>
      </c>
      <c r="E34" s="13">
        <f t="shared" si="9"/>
        <v>6518</v>
      </c>
      <c r="F34" s="13">
        <v>2923</v>
      </c>
      <c r="G34" s="13">
        <v>3595</v>
      </c>
      <c r="H34" s="14">
        <f t="shared" si="10"/>
        <v>2.7854700854700853</v>
      </c>
      <c r="I34" s="124">
        <v>152.50350959288721</v>
      </c>
      <c r="J34" s="1"/>
      <c r="M34" s="188"/>
      <c r="N34" s="12" t="s">
        <v>26</v>
      </c>
      <c r="O34" s="15">
        <v>2163</v>
      </c>
      <c r="P34" s="15">
        <f t="shared" si="11"/>
        <v>5396</v>
      </c>
      <c r="Q34" s="15">
        <v>2401</v>
      </c>
      <c r="R34" s="15">
        <v>2995</v>
      </c>
      <c r="S34" s="16">
        <f t="shared" si="12"/>
        <v>2.4946833102172907</v>
      </c>
      <c r="T34" s="124">
        <v>124.56140350877193</v>
      </c>
      <c r="U34" s="1"/>
      <c r="V34" s="1"/>
      <c r="W34" s="1"/>
      <c r="X34" s="188"/>
      <c r="Y34" s="12" t="s">
        <v>26</v>
      </c>
      <c r="Z34" s="105">
        <v>1947</v>
      </c>
      <c r="AA34" s="15">
        <f t="shared" si="13"/>
        <v>4232</v>
      </c>
      <c r="AB34" s="15">
        <v>1820</v>
      </c>
      <c r="AC34" s="15">
        <v>2412</v>
      </c>
      <c r="AD34" s="16">
        <f t="shared" si="14"/>
        <v>2.1736004108885463</v>
      </c>
      <c r="AE34" s="124">
        <v>97.691597414589097</v>
      </c>
      <c r="AF34" s="1"/>
      <c r="AH34" s="1"/>
      <c r="AI34" s="188"/>
      <c r="AJ34" s="12" t="s">
        <v>26</v>
      </c>
      <c r="AK34" s="105">
        <v>1619</v>
      </c>
      <c r="AL34" s="15">
        <v>3406</v>
      </c>
      <c r="AM34" s="13">
        <v>1506</v>
      </c>
      <c r="AN34" s="13">
        <v>1900</v>
      </c>
      <c r="AO34" s="16">
        <v>2.1</v>
      </c>
      <c r="AP34" s="124">
        <v>78.624192059095108</v>
      </c>
      <c r="AQ34" s="1"/>
      <c r="AT34" s="188"/>
      <c r="AU34" s="12" t="s">
        <v>26</v>
      </c>
      <c r="AV34" s="15">
        <v>1322</v>
      </c>
      <c r="AW34" s="15">
        <f t="shared" si="15"/>
        <v>2575</v>
      </c>
      <c r="AX34" s="15">
        <v>1176</v>
      </c>
      <c r="AY34" s="15">
        <v>1399</v>
      </c>
      <c r="AZ34" s="16">
        <f t="shared" si="16"/>
        <v>1.9478063540090771</v>
      </c>
      <c r="BA34" s="124">
        <v>59.4</v>
      </c>
      <c r="BB34" s="1"/>
    </row>
    <row r="35" spans="1:54" ht="22.5" customHeight="1">
      <c r="A35" s="1"/>
      <c r="B35" s="188"/>
      <c r="C35" s="12" t="s">
        <v>27</v>
      </c>
      <c r="D35" s="104">
        <v>553</v>
      </c>
      <c r="E35" s="13">
        <f t="shared" si="9"/>
        <v>1469</v>
      </c>
      <c r="F35" s="13">
        <v>676</v>
      </c>
      <c r="G35" s="13">
        <v>793</v>
      </c>
      <c r="H35" s="14">
        <f t="shared" si="10"/>
        <v>2.6564195298372515</v>
      </c>
      <c r="I35" s="124">
        <v>274.57943925233644</v>
      </c>
      <c r="J35" s="1"/>
      <c r="M35" s="188"/>
      <c r="N35" s="12" t="s">
        <v>27</v>
      </c>
      <c r="O35" s="15">
        <v>502</v>
      </c>
      <c r="P35" s="15">
        <f t="shared" si="11"/>
        <v>1225</v>
      </c>
      <c r="Q35" s="15">
        <v>552</v>
      </c>
      <c r="R35" s="15">
        <v>673</v>
      </c>
      <c r="S35" s="16">
        <f t="shared" si="12"/>
        <v>2.4402390438247012</v>
      </c>
      <c r="T35" s="124">
        <v>223.13296903460838</v>
      </c>
      <c r="U35" s="1"/>
      <c r="V35" s="1"/>
      <c r="W35" s="1"/>
      <c r="X35" s="188"/>
      <c r="Y35" s="12" t="s">
        <v>27</v>
      </c>
      <c r="Z35" s="105">
        <v>428</v>
      </c>
      <c r="AA35" s="15">
        <f t="shared" si="13"/>
        <v>865</v>
      </c>
      <c r="AB35" s="15">
        <v>379</v>
      </c>
      <c r="AC35" s="15">
        <v>486</v>
      </c>
      <c r="AD35" s="16">
        <f t="shared" si="14"/>
        <v>2.0210280373831777</v>
      </c>
      <c r="AE35" s="124">
        <v>156.70289855072465</v>
      </c>
      <c r="AF35" s="1"/>
      <c r="AH35" s="1"/>
      <c r="AI35" s="188"/>
      <c r="AJ35" s="12" t="s">
        <v>27</v>
      </c>
      <c r="AK35" s="105">
        <v>278</v>
      </c>
      <c r="AL35" s="15">
        <v>530</v>
      </c>
      <c r="AM35" s="13">
        <v>239</v>
      </c>
      <c r="AN35" s="13">
        <v>291</v>
      </c>
      <c r="AO35" s="16">
        <v>1.91</v>
      </c>
      <c r="AP35" s="124">
        <v>96.014492753623202</v>
      </c>
      <c r="AQ35" s="1"/>
      <c r="AT35" s="188"/>
      <c r="AU35" s="12" t="s">
        <v>27</v>
      </c>
      <c r="AV35" s="15">
        <v>210</v>
      </c>
      <c r="AW35" s="15">
        <f t="shared" si="15"/>
        <v>350</v>
      </c>
      <c r="AX35" s="15">
        <v>158</v>
      </c>
      <c r="AY35" s="15">
        <v>192</v>
      </c>
      <c r="AZ35" s="16">
        <f t="shared" si="16"/>
        <v>1.6666666666666667</v>
      </c>
      <c r="BA35" s="124">
        <v>63.4</v>
      </c>
      <c r="BB35" s="1"/>
    </row>
    <row r="36" spans="1:54" ht="9" customHeight="1" thickBot="1">
      <c r="A36" s="2"/>
      <c r="B36" s="2"/>
      <c r="C36" s="26"/>
      <c r="D36" s="27"/>
      <c r="E36" s="2"/>
      <c r="F36" s="2"/>
      <c r="G36" s="2"/>
      <c r="H36" s="2"/>
      <c r="I36" s="2"/>
      <c r="J36" s="2"/>
      <c r="L36" s="177"/>
      <c r="M36" s="177"/>
      <c r="N36" s="26"/>
      <c r="O36" s="2"/>
      <c r="P36" s="2"/>
      <c r="Q36" s="2"/>
      <c r="R36" s="2"/>
      <c r="S36" s="2"/>
      <c r="T36" s="2"/>
      <c r="U36" s="2"/>
      <c r="V36" s="1"/>
      <c r="W36" s="2"/>
      <c r="X36" s="2"/>
      <c r="Y36" s="26"/>
      <c r="Z36" s="2"/>
      <c r="AA36" s="2"/>
      <c r="AB36" s="2"/>
      <c r="AC36" s="2"/>
      <c r="AD36" s="2"/>
      <c r="AE36" s="2"/>
      <c r="AF36" s="2"/>
      <c r="AH36" s="2"/>
      <c r="AI36" s="177"/>
      <c r="AJ36" s="26"/>
      <c r="AK36" s="2"/>
      <c r="AL36" s="2"/>
      <c r="AM36" s="2"/>
      <c r="AN36" s="2"/>
      <c r="AO36" s="2"/>
      <c r="AP36" s="2"/>
      <c r="AQ36" s="2"/>
      <c r="AS36" s="177"/>
      <c r="AT36" s="50"/>
      <c r="AU36" s="51"/>
      <c r="AV36" s="134"/>
      <c r="AW36" s="134"/>
      <c r="AX36" s="134"/>
      <c r="AY36" s="134"/>
      <c r="AZ36" s="135"/>
      <c r="BA36" s="136"/>
      <c r="BB36" s="2"/>
    </row>
    <row r="37" spans="1:54" ht="13.5" customHeight="1">
      <c r="A37" s="1"/>
      <c r="B37" s="28" t="s">
        <v>432</v>
      </c>
      <c r="C37" s="1"/>
      <c r="D37" s="1"/>
      <c r="E37" s="1"/>
      <c r="F37" s="1"/>
      <c r="G37" s="1"/>
      <c r="H37" s="1"/>
      <c r="I37" s="1"/>
      <c r="J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H37" s="1"/>
      <c r="AI37" s="189"/>
      <c r="AJ37" s="189"/>
      <c r="AK37" s="189"/>
      <c r="AL37" s="189"/>
      <c r="AM37" s="189"/>
      <c r="AN37" s="189"/>
      <c r="AO37" s="189"/>
      <c r="AP37" s="189"/>
      <c r="AQ37" s="189"/>
    </row>
    <row r="38" spans="1:54" ht="13.5" customHeight="1">
      <c r="A38" s="1"/>
      <c r="B38" s="137" t="s">
        <v>426</v>
      </c>
      <c r="D38" s="1"/>
      <c r="E38" s="1"/>
      <c r="F38" s="1"/>
      <c r="G38" s="1"/>
      <c r="H38" s="1"/>
      <c r="I38" s="1"/>
      <c r="J38" s="1"/>
      <c r="W38" s="1"/>
      <c r="X38" s="1" t="s">
        <v>15</v>
      </c>
      <c r="Y38" s="1"/>
      <c r="Z38" s="1"/>
      <c r="AA38" s="1"/>
      <c r="AB38" s="1"/>
      <c r="AC38" s="1"/>
      <c r="AD38" s="1"/>
      <c r="AE38" s="1"/>
      <c r="AF38" s="1"/>
      <c r="AH38" s="1"/>
      <c r="AI38" s="190"/>
      <c r="AJ38" s="190"/>
      <c r="AK38" s="190"/>
      <c r="AL38" s="190"/>
      <c r="AM38" s="190"/>
      <c r="AN38" s="190"/>
      <c r="AO38" s="190"/>
      <c r="AP38" s="190"/>
      <c r="AQ38" s="190"/>
    </row>
    <row r="39" spans="1:54" ht="13.5" customHeight="1">
      <c r="B39" s="137" t="s">
        <v>417</v>
      </c>
      <c r="C39" s="1"/>
      <c r="D39" s="1"/>
      <c r="E39" s="1"/>
      <c r="F39" s="1"/>
      <c r="G39" s="1"/>
      <c r="H39" s="1"/>
      <c r="I39" s="1"/>
      <c r="J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H39" s="1"/>
    </row>
    <row r="40" spans="1:54">
      <c r="B40" s="137" t="s">
        <v>331</v>
      </c>
      <c r="C40" s="1"/>
      <c r="D40" s="1"/>
      <c r="E40" s="1"/>
      <c r="F40" s="1"/>
      <c r="G40" s="1"/>
      <c r="H40" s="1"/>
      <c r="I40" s="1"/>
      <c r="J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H40" s="1"/>
    </row>
    <row r="41" spans="1:54">
      <c r="A41" s="1"/>
      <c r="B41" s="137"/>
      <c r="C41" s="1"/>
      <c r="D41" s="1"/>
      <c r="E41" s="1"/>
      <c r="F41" s="1"/>
      <c r="G41" s="1"/>
      <c r="H41" s="1"/>
      <c r="I41" s="1"/>
      <c r="J41" s="1"/>
    </row>
    <row r="42" spans="1:54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54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54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54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54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54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54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</sheetData>
  <mergeCells count="16">
    <mergeCell ref="AT22:AT35"/>
    <mergeCell ref="AI37:AQ38"/>
    <mergeCell ref="AS1:BB1"/>
    <mergeCell ref="AT6:AT19"/>
    <mergeCell ref="B22:B35"/>
    <mergeCell ref="M22:M35"/>
    <mergeCell ref="X22:X35"/>
    <mergeCell ref="AI22:AI35"/>
    <mergeCell ref="A1:J1"/>
    <mergeCell ref="W1:AF1"/>
    <mergeCell ref="B6:B19"/>
    <mergeCell ref="M6:M19"/>
    <mergeCell ref="X6:X19"/>
    <mergeCell ref="AI6:AI19"/>
    <mergeCell ref="L1:U1"/>
    <mergeCell ref="AH1:AQ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  <colBreaks count="3" manualBreakCount="3">
    <brk id="22" max="39" man="1"/>
    <brk id="33" max="39" man="1"/>
    <brk id="44" max="39" man="1"/>
  </colBreaks>
  <ignoredErrors>
    <ignoredError sqref="E6:E36 AA6:AA36 P6:P36 AL6:AL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6"/>
  <sheetViews>
    <sheetView zoomScale="90" zoomScaleNormal="90" workbookViewId="0">
      <selection activeCell="X30" sqref="X30"/>
    </sheetView>
  </sheetViews>
  <sheetFormatPr defaultRowHeight="14.25"/>
  <cols>
    <col min="1" max="1" width="1" style="395" customWidth="1"/>
    <col min="2" max="2" width="5.625" style="395" customWidth="1"/>
    <col min="3" max="3" width="11.625" style="395" customWidth="1"/>
    <col min="4" max="4" width="9.625" style="395" customWidth="1"/>
    <col min="5" max="7" width="10.625" style="395" customWidth="1"/>
    <col min="8" max="8" width="9.625" style="395" customWidth="1"/>
    <col min="9" max="9" width="9.5" style="395" customWidth="1"/>
    <col min="10" max="11" width="1" style="395" customWidth="1"/>
    <col min="12" max="12" width="5.625" style="395" customWidth="1"/>
    <col min="13" max="13" width="11.625" style="395" customWidth="1"/>
    <col min="14" max="14" width="9.625" style="395" customWidth="1"/>
    <col min="15" max="17" width="10.625" style="395" customWidth="1"/>
    <col min="18" max="18" width="9.625" style="395" customWidth="1"/>
    <col min="19" max="16384" width="9" style="395"/>
  </cols>
  <sheetData>
    <row r="1" spans="1:19" ht="18.75">
      <c r="A1" s="191" t="s">
        <v>313</v>
      </c>
      <c r="B1" s="191"/>
      <c r="C1" s="191"/>
      <c r="D1" s="191"/>
      <c r="E1" s="191"/>
      <c r="F1" s="191"/>
      <c r="G1" s="191"/>
      <c r="H1" s="191"/>
      <c r="I1" s="191"/>
      <c r="K1" s="191" t="s">
        <v>332</v>
      </c>
      <c r="L1" s="191"/>
      <c r="M1" s="191"/>
      <c r="N1" s="191"/>
      <c r="O1" s="191"/>
      <c r="P1" s="191"/>
      <c r="Q1" s="191"/>
      <c r="R1" s="191"/>
      <c r="S1" s="191"/>
    </row>
    <row r="2" spans="1:19">
      <c r="A2" s="1"/>
      <c r="B2" s="1"/>
      <c r="C2" s="1"/>
      <c r="D2" s="1"/>
      <c r="F2" s="1"/>
      <c r="G2" s="1"/>
      <c r="H2" s="1"/>
      <c r="I2" s="1"/>
      <c r="K2" s="1"/>
      <c r="L2" s="1"/>
      <c r="M2" s="1"/>
      <c r="N2" s="1"/>
      <c r="P2" s="1"/>
      <c r="Q2" s="1"/>
      <c r="R2" s="1"/>
      <c r="S2" s="1"/>
    </row>
    <row r="3" spans="1:19" ht="15" thickBot="1">
      <c r="A3" s="1"/>
      <c r="B3" s="1"/>
      <c r="C3" s="1"/>
      <c r="D3" s="396"/>
      <c r="E3" s="396"/>
      <c r="F3" s="396"/>
      <c r="G3" s="396"/>
      <c r="H3" s="396"/>
      <c r="I3" s="2"/>
      <c r="K3" s="1"/>
      <c r="L3" s="1"/>
      <c r="M3" s="1"/>
      <c r="N3" s="396"/>
      <c r="O3" s="396"/>
      <c r="P3" s="396"/>
      <c r="Q3" s="396"/>
      <c r="R3" s="396"/>
      <c r="S3" s="2"/>
    </row>
    <row r="4" spans="1:19">
      <c r="A4" s="35"/>
      <c r="B4" s="35"/>
      <c r="C4" s="36"/>
      <c r="D4" s="200" t="s">
        <v>2</v>
      </c>
      <c r="E4" s="194" t="s">
        <v>29</v>
      </c>
      <c r="F4" s="195"/>
      <c r="G4" s="193"/>
      <c r="H4" s="196" t="s">
        <v>30</v>
      </c>
      <c r="I4" s="198" t="s">
        <v>31</v>
      </c>
      <c r="K4" s="1"/>
      <c r="L4" s="35"/>
      <c r="M4" s="36"/>
      <c r="N4" s="192" t="s">
        <v>2</v>
      </c>
      <c r="O4" s="194" t="s">
        <v>29</v>
      </c>
      <c r="P4" s="195"/>
      <c r="Q4" s="193"/>
      <c r="R4" s="196" t="s">
        <v>30</v>
      </c>
      <c r="S4" s="198" t="s">
        <v>31</v>
      </c>
    </row>
    <row r="5" spans="1:19">
      <c r="A5" s="397"/>
      <c r="B5" s="397"/>
      <c r="C5" s="398"/>
      <c r="D5" s="197"/>
      <c r="E5" s="37" t="s">
        <v>32</v>
      </c>
      <c r="F5" s="38" t="s">
        <v>0</v>
      </c>
      <c r="G5" s="39" t="s">
        <v>1</v>
      </c>
      <c r="H5" s="197"/>
      <c r="I5" s="199"/>
      <c r="L5" s="397"/>
      <c r="M5" s="398"/>
      <c r="N5" s="193"/>
      <c r="O5" s="37" t="s">
        <v>32</v>
      </c>
      <c r="P5" s="38" t="s">
        <v>0</v>
      </c>
      <c r="Q5" s="39" t="s">
        <v>1</v>
      </c>
      <c r="R5" s="197"/>
      <c r="S5" s="199"/>
    </row>
    <row r="6" spans="1:19" ht="9" customHeight="1">
      <c r="A6" s="1"/>
      <c r="B6" s="40"/>
      <c r="C6" s="11"/>
      <c r="D6" s="49"/>
      <c r="E6" s="40"/>
      <c r="F6" s="40"/>
      <c r="G6" s="40"/>
      <c r="H6" s="40"/>
      <c r="I6" s="40"/>
      <c r="K6" s="1"/>
      <c r="L6" s="399"/>
      <c r="M6" s="400"/>
      <c r="N6" s="399"/>
      <c r="O6" s="399"/>
      <c r="P6" s="399"/>
      <c r="Q6" s="399"/>
      <c r="R6" s="399"/>
      <c r="S6" s="399"/>
    </row>
    <row r="7" spans="1:19" ht="14.25" customHeight="1">
      <c r="A7" s="1"/>
      <c r="B7" s="188" t="s">
        <v>411</v>
      </c>
      <c r="C7" s="12" t="s">
        <v>398</v>
      </c>
      <c r="D7" s="45">
        <v>76245</v>
      </c>
      <c r="E7" s="45">
        <v>159290</v>
      </c>
      <c r="F7" s="45">
        <v>75696</v>
      </c>
      <c r="G7" s="45">
        <v>83594</v>
      </c>
      <c r="H7" s="46">
        <v>-1804</v>
      </c>
      <c r="I7" s="47">
        <v>90.551953489484887</v>
      </c>
      <c r="K7" s="1"/>
      <c r="L7" s="188" t="s">
        <v>439</v>
      </c>
      <c r="M7" s="12" t="s">
        <v>4</v>
      </c>
      <c r="N7" s="148">
        <v>75611</v>
      </c>
      <c r="O7" s="148">
        <v>152532</v>
      </c>
      <c r="P7" s="148">
        <v>72481</v>
      </c>
      <c r="Q7" s="148">
        <v>80051</v>
      </c>
      <c r="R7" s="46">
        <v>-2890</v>
      </c>
      <c r="S7" s="149">
        <f>P7/Q7*100</f>
        <v>90.543528500580877</v>
      </c>
    </row>
    <row r="8" spans="1:19" ht="6" customHeight="1">
      <c r="A8" s="1"/>
      <c r="B8" s="188"/>
      <c r="C8" s="12"/>
      <c r="D8" s="45"/>
      <c r="E8" s="45"/>
      <c r="F8" s="45"/>
      <c r="G8" s="45"/>
      <c r="H8" s="46"/>
      <c r="I8" s="47"/>
      <c r="K8" s="1"/>
      <c r="L8" s="188"/>
      <c r="M8" s="12"/>
      <c r="N8" s="148"/>
      <c r="O8" s="148"/>
      <c r="P8" s="148"/>
      <c r="Q8" s="148"/>
      <c r="R8" s="46"/>
      <c r="S8" s="149"/>
    </row>
    <row r="9" spans="1:19">
      <c r="A9" s="1"/>
      <c r="B9" s="188"/>
      <c r="C9" s="10" t="s">
        <v>399</v>
      </c>
      <c r="D9" s="45">
        <v>52332</v>
      </c>
      <c r="E9" s="45">
        <v>109432</v>
      </c>
      <c r="F9" s="45">
        <v>51542</v>
      </c>
      <c r="G9" s="45">
        <v>57890</v>
      </c>
      <c r="H9" s="46">
        <v>-572</v>
      </c>
      <c r="I9" s="47">
        <v>89.034375539816892</v>
      </c>
      <c r="K9" s="1"/>
      <c r="L9" s="188"/>
      <c r="M9" s="10" t="s">
        <v>16</v>
      </c>
      <c r="N9" s="148">
        <v>52518</v>
      </c>
      <c r="O9" s="148">
        <v>106083</v>
      </c>
      <c r="P9" s="148">
        <v>50004</v>
      </c>
      <c r="Q9" s="148">
        <v>56079</v>
      </c>
      <c r="R9" s="46">
        <v>-1360</v>
      </c>
      <c r="S9" s="149">
        <f t="shared" ref="S9:S20" si="0">P9/Q9*100</f>
        <v>89.167067886374568</v>
      </c>
    </row>
    <row r="10" spans="1:19">
      <c r="A10" s="1"/>
      <c r="B10" s="188"/>
      <c r="C10" s="10" t="s">
        <v>400</v>
      </c>
      <c r="D10" s="45">
        <v>1968</v>
      </c>
      <c r="E10" s="45">
        <v>4279</v>
      </c>
      <c r="F10" s="45">
        <v>2000</v>
      </c>
      <c r="G10" s="45">
        <v>2279</v>
      </c>
      <c r="H10" s="46">
        <v>-98</v>
      </c>
      <c r="I10" s="47">
        <v>87.757788503729699</v>
      </c>
      <c r="K10" s="1"/>
      <c r="L10" s="188"/>
      <c r="M10" s="10" t="s">
        <v>17</v>
      </c>
      <c r="N10" s="148">
        <v>1919</v>
      </c>
      <c r="O10" s="148">
        <v>4023</v>
      </c>
      <c r="P10" s="148">
        <v>1880</v>
      </c>
      <c r="Q10" s="148">
        <v>2143</v>
      </c>
      <c r="R10" s="46">
        <v>-84</v>
      </c>
      <c r="S10" s="149">
        <f t="shared" si="0"/>
        <v>87.727484834344381</v>
      </c>
    </row>
    <row r="11" spans="1:19">
      <c r="A11" s="1"/>
      <c r="B11" s="188"/>
      <c r="C11" s="10" t="s">
        <v>401</v>
      </c>
      <c r="D11" s="45">
        <v>2227</v>
      </c>
      <c r="E11" s="45">
        <v>4947</v>
      </c>
      <c r="F11" s="45">
        <v>2340</v>
      </c>
      <c r="G11" s="45">
        <v>2607</v>
      </c>
      <c r="H11" s="46">
        <v>-123</v>
      </c>
      <c r="I11" s="47">
        <v>89.758342922899885</v>
      </c>
      <c r="K11" s="1"/>
      <c r="L11" s="188"/>
      <c r="M11" s="10" t="s">
        <v>18</v>
      </c>
      <c r="N11" s="148">
        <v>2223</v>
      </c>
      <c r="O11" s="148">
        <v>4734</v>
      </c>
      <c r="P11" s="148">
        <v>2227</v>
      </c>
      <c r="Q11" s="148">
        <v>2507</v>
      </c>
      <c r="R11" s="46">
        <v>-138</v>
      </c>
      <c r="S11" s="149">
        <f t="shared" si="0"/>
        <v>88.831272437175912</v>
      </c>
    </row>
    <row r="12" spans="1:19">
      <c r="A12" s="1"/>
      <c r="B12" s="188"/>
      <c r="C12" s="10" t="s">
        <v>402</v>
      </c>
      <c r="D12" s="45">
        <v>3798</v>
      </c>
      <c r="E12" s="45">
        <v>8448</v>
      </c>
      <c r="F12" s="45">
        <v>4115</v>
      </c>
      <c r="G12" s="45">
        <v>4333</v>
      </c>
      <c r="H12" s="46">
        <v>-164</v>
      </c>
      <c r="I12" s="47">
        <v>94.968843757212099</v>
      </c>
      <c r="K12" s="1"/>
      <c r="L12" s="188"/>
      <c r="M12" s="10" t="s">
        <v>19</v>
      </c>
      <c r="N12" s="148">
        <v>3746</v>
      </c>
      <c r="O12" s="148">
        <v>7972</v>
      </c>
      <c r="P12" s="148">
        <v>3852</v>
      </c>
      <c r="Q12" s="148">
        <v>4120</v>
      </c>
      <c r="R12" s="46">
        <v>-270</v>
      </c>
      <c r="S12" s="149">
        <f t="shared" si="0"/>
        <v>93.49514563106797</v>
      </c>
    </row>
    <row r="13" spans="1:19">
      <c r="A13" s="1"/>
      <c r="B13" s="188"/>
      <c r="C13" s="10" t="s">
        <v>403</v>
      </c>
      <c r="D13" s="45">
        <v>3925</v>
      </c>
      <c r="E13" s="45">
        <v>8338</v>
      </c>
      <c r="F13" s="45">
        <v>4328</v>
      </c>
      <c r="G13" s="45">
        <v>4010</v>
      </c>
      <c r="H13" s="46">
        <v>-117</v>
      </c>
      <c r="I13" s="47">
        <v>107.93017456359102</v>
      </c>
      <c r="K13" s="1"/>
      <c r="L13" s="188"/>
      <c r="M13" s="10" t="s">
        <v>20</v>
      </c>
      <c r="N13" s="148">
        <v>3737</v>
      </c>
      <c r="O13" s="148">
        <v>7840</v>
      </c>
      <c r="P13" s="148">
        <v>4021</v>
      </c>
      <c r="Q13" s="148">
        <v>3819</v>
      </c>
      <c r="R13" s="46">
        <v>-298</v>
      </c>
      <c r="S13" s="149">
        <f t="shared" si="0"/>
        <v>105.28934275988479</v>
      </c>
    </row>
    <row r="14" spans="1:19">
      <c r="A14" s="1"/>
      <c r="B14" s="188"/>
      <c r="C14" s="10" t="s">
        <v>404</v>
      </c>
      <c r="D14" s="45">
        <v>2698</v>
      </c>
      <c r="E14" s="45">
        <v>5677</v>
      </c>
      <c r="F14" s="45">
        <v>2678</v>
      </c>
      <c r="G14" s="45">
        <v>2999</v>
      </c>
      <c r="H14" s="46">
        <v>-178</v>
      </c>
      <c r="I14" s="47">
        <v>89.296432144048026</v>
      </c>
      <c r="K14" s="1"/>
      <c r="L14" s="188"/>
      <c r="M14" s="10" t="s">
        <v>21</v>
      </c>
      <c r="N14" s="148">
        <v>2618</v>
      </c>
      <c r="O14" s="148">
        <v>5202</v>
      </c>
      <c r="P14" s="148">
        <v>2454</v>
      </c>
      <c r="Q14" s="148">
        <v>2748</v>
      </c>
      <c r="R14" s="46">
        <v>-184</v>
      </c>
      <c r="S14" s="149">
        <f t="shared" si="0"/>
        <v>89.301310043668124</v>
      </c>
    </row>
    <row r="15" spans="1:19">
      <c r="A15" s="1"/>
      <c r="B15" s="188"/>
      <c r="C15" s="10" t="s">
        <v>405</v>
      </c>
      <c r="D15" s="45">
        <v>1829</v>
      </c>
      <c r="E15" s="45">
        <v>3417</v>
      </c>
      <c r="F15" s="45">
        <v>1653</v>
      </c>
      <c r="G15" s="45">
        <v>1764</v>
      </c>
      <c r="H15" s="46">
        <v>-93</v>
      </c>
      <c r="I15" s="47">
        <v>93.707482993197274</v>
      </c>
      <c r="K15" s="1"/>
      <c r="L15" s="188"/>
      <c r="M15" s="10" t="s">
        <v>22</v>
      </c>
      <c r="N15" s="148">
        <v>1775</v>
      </c>
      <c r="O15" s="148">
        <v>3192</v>
      </c>
      <c r="P15" s="148">
        <v>1570</v>
      </c>
      <c r="Q15" s="148">
        <v>1622</v>
      </c>
      <c r="R15" s="46">
        <v>-99</v>
      </c>
      <c r="S15" s="149">
        <f t="shared" si="0"/>
        <v>96.794081381011097</v>
      </c>
    </row>
    <row r="16" spans="1:19">
      <c r="A16" s="1"/>
      <c r="B16" s="188"/>
      <c r="C16" s="10" t="s">
        <v>406</v>
      </c>
      <c r="D16" s="45">
        <v>1179</v>
      </c>
      <c r="E16" s="45">
        <v>2543</v>
      </c>
      <c r="F16" s="45">
        <v>1210</v>
      </c>
      <c r="G16" s="45">
        <v>1333</v>
      </c>
      <c r="H16" s="46">
        <v>-99</v>
      </c>
      <c r="I16" s="47">
        <v>90.772693173293334</v>
      </c>
      <c r="K16" s="1"/>
      <c r="L16" s="188"/>
      <c r="M16" s="10" t="s">
        <v>23</v>
      </c>
      <c r="N16" s="148">
        <v>1131</v>
      </c>
      <c r="O16" s="148">
        <v>2305</v>
      </c>
      <c r="P16" s="148">
        <v>1116</v>
      </c>
      <c r="Q16" s="148">
        <v>1189</v>
      </c>
      <c r="R16" s="46">
        <v>-75</v>
      </c>
      <c r="S16" s="149">
        <f t="shared" si="0"/>
        <v>93.860386879730868</v>
      </c>
    </row>
    <row r="17" spans="1:19">
      <c r="A17" s="1"/>
      <c r="B17" s="188"/>
      <c r="C17" s="10" t="s">
        <v>407</v>
      </c>
      <c r="D17" s="45">
        <v>3048</v>
      </c>
      <c r="E17" s="45">
        <v>6266</v>
      </c>
      <c r="F17" s="45">
        <v>3102</v>
      </c>
      <c r="G17" s="45">
        <v>3164</v>
      </c>
      <c r="H17" s="46">
        <v>-202</v>
      </c>
      <c r="I17" s="47">
        <v>98.040455120101129</v>
      </c>
      <c r="K17" s="1"/>
      <c r="L17" s="188"/>
      <c r="M17" s="10" t="s">
        <v>24</v>
      </c>
      <c r="N17" s="148">
        <v>2894</v>
      </c>
      <c r="O17" s="148">
        <v>5761</v>
      </c>
      <c r="P17" s="148">
        <v>2862</v>
      </c>
      <c r="Q17" s="148">
        <v>2899</v>
      </c>
      <c r="R17" s="46">
        <v>-212</v>
      </c>
      <c r="S17" s="149">
        <f t="shared" si="0"/>
        <v>98.72369782683684</v>
      </c>
    </row>
    <row r="18" spans="1:19">
      <c r="A18" s="1"/>
      <c r="B18" s="188"/>
      <c r="C18" s="10" t="s">
        <v>408</v>
      </c>
      <c r="D18" s="45">
        <v>1441</v>
      </c>
      <c r="E18" s="45">
        <v>2692</v>
      </c>
      <c r="F18" s="45">
        <v>1252</v>
      </c>
      <c r="G18" s="45">
        <v>1440</v>
      </c>
      <c r="H18" s="46">
        <v>-63</v>
      </c>
      <c r="I18" s="47">
        <v>86.944444444444443</v>
      </c>
      <c r="K18" s="1"/>
      <c r="L18" s="188"/>
      <c r="M18" s="10" t="s">
        <v>25</v>
      </c>
      <c r="N18" s="148">
        <v>1348</v>
      </c>
      <c r="O18" s="148">
        <v>2434</v>
      </c>
      <c r="P18" s="148">
        <v>1146</v>
      </c>
      <c r="Q18" s="148">
        <v>1288</v>
      </c>
      <c r="R18" s="46">
        <v>-70</v>
      </c>
      <c r="S18" s="149">
        <f t="shared" si="0"/>
        <v>88.975155279503099</v>
      </c>
    </row>
    <row r="19" spans="1:19">
      <c r="A19" s="1"/>
      <c r="B19" s="188"/>
      <c r="C19" s="10" t="s">
        <v>409</v>
      </c>
      <c r="D19" s="45">
        <v>1543</v>
      </c>
      <c r="E19" s="45">
        <v>2867</v>
      </c>
      <c r="F19" s="45">
        <v>1308</v>
      </c>
      <c r="G19" s="45">
        <v>1559</v>
      </c>
      <c r="H19" s="46">
        <v>-79</v>
      </c>
      <c r="I19" s="47">
        <v>83.899935856318152</v>
      </c>
      <c r="K19" s="1"/>
      <c r="L19" s="188"/>
      <c r="M19" s="10" t="s">
        <v>26</v>
      </c>
      <c r="N19" s="148">
        <v>1468</v>
      </c>
      <c r="O19" s="148">
        <v>2635</v>
      </c>
      <c r="P19" s="148">
        <v>1194</v>
      </c>
      <c r="Q19" s="148">
        <v>1441</v>
      </c>
      <c r="R19" s="46">
        <v>-85</v>
      </c>
      <c r="S19" s="149">
        <f t="shared" si="0"/>
        <v>82.859125607217209</v>
      </c>
    </row>
    <row r="20" spans="1:19">
      <c r="A20" s="1"/>
      <c r="B20" s="188"/>
      <c r="C20" s="10" t="s">
        <v>410</v>
      </c>
      <c r="D20" s="45">
        <v>257</v>
      </c>
      <c r="E20" s="45">
        <v>384</v>
      </c>
      <c r="F20" s="45">
        <v>168</v>
      </c>
      <c r="G20" s="45">
        <v>216</v>
      </c>
      <c r="H20" s="46">
        <v>-16</v>
      </c>
      <c r="I20" s="47">
        <v>77.777777777777786</v>
      </c>
      <c r="K20" s="1"/>
      <c r="L20" s="188"/>
      <c r="M20" s="10" t="s">
        <v>27</v>
      </c>
      <c r="N20" s="148">
        <v>234</v>
      </c>
      <c r="O20" s="148">
        <v>351</v>
      </c>
      <c r="P20" s="148">
        <v>155</v>
      </c>
      <c r="Q20" s="148">
        <v>196</v>
      </c>
      <c r="R20" s="46">
        <v>-15</v>
      </c>
      <c r="S20" s="149">
        <f t="shared" si="0"/>
        <v>79.081632653061234</v>
      </c>
    </row>
    <row r="21" spans="1:19" ht="9" customHeight="1">
      <c r="A21" s="1"/>
      <c r="B21" s="1"/>
      <c r="C21" s="401"/>
      <c r="D21" s="48"/>
      <c r="E21" s="1"/>
      <c r="F21" s="1"/>
      <c r="G21" s="1"/>
      <c r="H21" s="1"/>
      <c r="I21" s="1"/>
      <c r="K21" s="1"/>
      <c r="L21" s="1"/>
      <c r="M21" s="10"/>
      <c r="N21" s="1"/>
      <c r="O21" s="1"/>
      <c r="P21" s="1"/>
      <c r="Q21" s="1"/>
      <c r="R21" s="1"/>
      <c r="S21" s="1"/>
    </row>
    <row r="22" spans="1:19" ht="9" customHeight="1">
      <c r="A22" s="1"/>
      <c r="B22" s="40"/>
      <c r="C22" s="11"/>
      <c r="D22" s="49"/>
      <c r="E22" s="40"/>
      <c r="F22" s="40"/>
      <c r="G22" s="40"/>
      <c r="H22" s="40"/>
      <c r="I22" s="40"/>
      <c r="K22" s="1"/>
      <c r="L22" s="399"/>
      <c r="M22" s="400"/>
      <c r="N22" s="399"/>
      <c r="O22" s="399"/>
      <c r="P22" s="399"/>
      <c r="Q22" s="399"/>
      <c r="R22" s="399"/>
      <c r="S22" s="399"/>
    </row>
    <row r="23" spans="1:19" ht="14.25" customHeight="1">
      <c r="A23" s="1"/>
      <c r="B23" s="188" t="s">
        <v>412</v>
      </c>
      <c r="C23" s="12" t="s">
        <v>4</v>
      </c>
      <c r="D23" s="45">
        <v>76646</v>
      </c>
      <c r="E23" s="45">
        <v>157644</v>
      </c>
      <c r="F23" s="45">
        <v>75114</v>
      </c>
      <c r="G23" s="45">
        <v>82530</v>
      </c>
      <c r="H23" s="46">
        <v>-1646</v>
      </c>
      <c r="I23" s="47">
        <v>91.01417666303162</v>
      </c>
      <c r="K23" s="1"/>
      <c r="L23" s="188" t="s">
        <v>444</v>
      </c>
      <c r="M23" s="12" t="s">
        <v>4</v>
      </c>
      <c r="N23" s="148">
        <v>76023</v>
      </c>
      <c r="O23" s="148">
        <v>150687</v>
      </c>
      <c r="P23" s="148">
        <v>71862</v>
      </c>
      <c r="Q23" s="148">
        <v>78825</v>
      </c>
      <c r="R23" s="162">
        <f>O23-O7</f>
        <v>-1845</v>
      </c>
      <c r="S23" s="149">
        <f>P23/Q23*100</f>
        <v>91.166508087535675</v>
      </c>
    </row>
    <row r="24" spans="1:19" ht="6" customHeight="1">
      <c r="A24" s="1"/>
      <c r="B24" s="188"/>
      <c r="C24" s="12"/>
      <c r="D24" s="45"/>
      <c r="E24" s="45"/>
      <c r="F24" s="45"/>
      <c r="G24" s="45"/>
      <c r="H24" s="46"/>
      <c r="I24" s="47"/>
      <c r="K24" s="1"/>
      <c r="L24" s="188"/>
      <c r="M24" s="12"/>
      <c r="N24" s="148"/>
      <c r="O24" s="148"/>
      <c r="P24" s="148"/>
      <c r="Q24" s="148"/>
      <c r="R24" s="162"/>
      <c r="S24" s="149"/>
    </row>
    <row r="25" spans="1:19">
      <c r="A25" s="1"/>
      <c r="B25" s="188"/>
      <c r="C25" s="10" t="s">
        <v>16</v>
      </c>
      <c r="D25" s="45">
        <v>52625</v>
      </c>
      <c r="E25" s="45">
        <v>108481</v>
      </c>
      <c r="F25" s="45">
        <v>51179</v>
      </c>
      <c r="G25" s="45">
        <v>57302</v>
      </c>
      <c r="H25" s="46">
        <v>-951</v>
      </c>
      <c r="I25" s="47">
        <v>89.314509092178284</v>
      </c>
      <c r="K25" s="1"/>
      <c r="L25" s="188"/>
      <c r="M25" s="10" t="s">
        <v>16</v>
      </c>
      <c r="N25" s="148">
        <v>52832</v>
      </c>
      <c r="O25" s="148">
        <v>105145</v>
      </c>
      <c r="P25" s="148">
        <v>49713</v>
      </c>
      <c r="Q25" s="148">
        <v>55432</v>
      </c>
      <c r="R25" s="162">
        <f t="shared" ref="R25:R36" si="1">O25-O9</f>
        <v>-938</v>
      </c>
      <c r="S25" s="149">
        <f t="shared" ref="S25:S36" si="2">P25/Q25*100</f>
        <v>89.682854668783378</v>
      </c>
    </row>
    <row r="26" spans="1:19">
      <c r="A26" s="1"/>
      <c r="B26" s="188"/>
      <c r="C26" s="10" t="s">
        <v>17</v>
      </c>
      <c r="D26" s="45">
        <v>1944</v>
      </c>
      <c r="E26" s="45">
        <v>4196</v>
      </c>
      <c r="F26" s="45">
        <v>1964</v>
      </c>
      <c r="G26" s="45">
        <v>2232</v>
      </c>
      <c r="H26" s="46">
        <v>-83</v>
      </c>
      <c r="I26" s="47">
        <v>87.992831541218635</v>
      </c>
      <c r="K26" s="1"/>
      <c r="L26" s="188"/>
      <c r="M26" s="10" t="s">
        <v>17</v>
      </c>
      <c r="N26" s="148">
        <v>1854</v>
      </c>
      <c r="O26" s="148">
        <v>3866</v>
      </c>
      <c r="P26" s="148">
        <v>1813</v>
      </c>
      <c r="Q26" s="148">
        <v>2053</v>
      </c>
      <c r="R26" s="162">
        <f t="shared" si="1"/>
        <v>-157</v>
      </c>
      <c r="S26" s="149">
        <f t="shared" si="2"/>
        <v>88.309790550414021</v>
      </c>
    </row>
    <row r="27" spans="1:19">
      <c r="A27" s="1"/>
      <c r="B27" s="188"/>
      <c r="C27" s="10" t="s">
        <v>18</v>
      </c>
      <c r="D27" s="45">
        <v>2241</v>
      </c>
      <c r="E27" s="45">
        <v>4894</v>
      </c>
      <c r="F27" s="45">
        <v>2312</v>
      </c>
      <c r="G27" s="45">
        <v>2582</v>
      </c>
      <c r="H27" s="46">
        <v>-53</v>
      </c>
      <c r="I27" s="47">
        <v>89.542989930286595</v>
      </c>
      <c r="K27" s="1"/>
      <c r="L27" s="188"/>
      <c r="M27" s="10" t="s">
        <v>18</v>
      </c>
      <c r="N27" s="148">
        <v>2203</v>
      </c>
      <c r="O27" s="148">
        <v>4620</v>
      </c>
      <c r="P27" s="148">
        <v>2158</v>
      </c>
      <c r="Q27" s="148">
        <v>2462</v>
      </c>
      <c r="R27" s="162">
        <f t="shared" si="1"/>
        <v>-114</v>
      </c>
      <c r="S27" s="149">
        <f t="shared" si="2"/>
        <v>87.652315190901703</v>
      </c>
    </row>
    <row r="28" spans="1:19">
      <c r="A28" s="1"/>
      <c r="B28" s="188"/>
      <c r="C28" s="10" t="s">
        <v>19</v>
      </c>
      <c r="D28" s="45">
        <v>3828</v>
      </c>
      <c r="E28" s="45">
        <v>8352</v>
      </c>
      <c r="F28" s="45">
        <v>4053</v>
      </c>
      <c r="G28" s="45">
        <v>4299</v>
      </c>
      <c r="H28" s="46">
        <v>-96</v>
      </c>
      <c r="I28" s="47">
        <v>94.27773900907188</v>
      </c>
      <c r="K28" s="1"/>
      <c r="L28" s="188"/>
      <c r="M28" s="10" t="s">
        <v>19</v>
      </c>
      <c r="N28" s="148">
        <v>3771</v>
      </c>
      <c r="O28" s="148">
        <v>7852</v>
      </c>
      <c r="P28" s="148">
        <v>3786</v>
      </c>
      <c r="Q28" s="148">
        <v>4066</v>
      </c>
      <c r="R28" s="162">
        <f t="shared" si="1"/>
        <v>-120</v>
      </c>
      <c r="S28" s="149">
        <f t="shared" si="2"/>
        <v>93.113625184456467</v>
      </c>
    </row>
    <row r="29" spans="1:19">
      <c r="A29" s="1"/>
      <c r="B29" s="188"/>
      <c r="C29" s="10" t="s">
        <v>20</v>
      </c>
      <c r="D29" s="45">
        <v>4067</v>
      </c>
      <c r="E29" s="45">
        <v>8422</v>
      </c>
      <c r="F29" s="45">
        <v>4429</v>
      </c>
      <c r="G29" s="45">
        <v>3993</v>
      </c>
      <c r="H29" s="46">
        <v>84</v>
      </c>
      <c r="I29" s="47">
        <v>110.9191084397696</v>
      </c>
      <c r="K29" s="1"/>
      <c r="L29" s="188"/>
      <c r="M29" s="10" t="s">
        <v>20</v>
      </c>
      <c r="N29" s="148">
        <v>3875</v>
      </c>
      <c r="O29" s="148">
        <v>7866</v>
      </c>
      <c r="P29" s="148">
        <v>4069</v>
      </c>
      <c r="Q29" s="148">
        <v>3797</v>
      </c>
      <c r="R29" s="162">
        <f t="shared" si="1"/>
        <v>26</v>
      </c>
      <c r="S29" s="149">
        <f t="shared" si="2"/>
        <v>107.16355017118777</v>
      </c>
    </row>
    <row r="30" spans="1:19">
      <c r="A30" s="1"/>
      <c r="B30" s="188"/>
      <c r="C30" s="10" t="s">
        <v>21</v>
      </c>
      <c r="D30" s="45">
        <v>2678</v>
      </c>
      <c r="E30" s="45">
        <v>5533</v>
      </c>
      <c r="F30" s="45">
        <v>2615</v>
      </c>
      <c r="G30" s="45">
        <v>2918</v>
      </c>
      <c r="H30" s="46">
        <v>-144</v>
      </c>
      <c r="I30" s="47">
        <v>89.616175462645657</v>
      </c>
      <c r="K30" s="1"/>
      <c r="L30" s="188"/>
      <c r="M30" s="10" t="s">
        <v>21</v>
      </c>
      <c r="N30" s="148">
        <v>2605</v>
      </c>
      <c r="O30" s="148">
        <v>5057</v>
      </c>
      <c r="P30" s="148">
        <v>2380</v>
      </c>
      <c r="Q30" s="148">
        <v>2677</v>
      </c>
      <c r="R30" s="162">
        <f t="shared" si="1"/>
        <v>-145</v>
      </c>
      <c r="S30" s="149">
        <f t="shared" si="2"/>
        <v>88.905491221516613</v>
      </c>
    </row>
    <row r="31" spans="1:19">
      <c r="A31" s="1"/>
      <c r="B31" s="188"/>
      <c r="C31" s="10" t="s">
        <v>22</v>
      </c>
      <c r="D31" s="45">
        <v>1879</v>
      </c>
      <c r="E31" s="45">
        <v>3411</v>
      </c>
      <c r="F31" s="45">
        <v>1687</v>
      </c>
      <c r="G31" s="45">
        <v>1724</v>
      </c>
      <c r="H31" s="46">
        <v>-6</v>
      </c>
      <c r="I31" s="47">
        <v>97.853828306264504</v>
      </c>
      <c r="K31" s="1"/>
      <c r="L31" s="188"/>
      <c r="M31" s="10" t="s">
        <v>22</v>
      </c>
      <c r="N31" s="148">
        <v>1775</v>
      </c>
      <c r="O31" s="148">
        <v>3105</v>
      </c>
      <c r="P31" s="148">
        <v>1545</v>
      </c>
      <c r="Q31" s="148">
        <v>1560</v>
      </c>
      <c r="R31" s="162">
        <f t="shared" si="1"/>
        <v>-87</v>
      </c>
      <c r="S31" s="149">
        <f t="shared" si="2"/>
        <v>99.038461538461547</v>
      </c>
    </row>
    <row r="32" spans="1:19">
      <c r="A32" s="1"/>
      <c r="B32" s="188"/>
      <c r="C32" s="10" t="s">
        <v>23</v>
      </c>
      <c r="D32" s="45">
        <v>1163</v>
      </c>
      <c r="E32" s="45">
        <v>2447</v>
      </c>
      <c r="F32" s="45">
        <v>1170</v>
      </c>
      <c r="G32" s="45">
        <v>1277</v>
      </c>
      <c r="H32" s="46">
        <v>-96</v>
      </c>
      <c r="I32" s="47">
        <v>91.62098668754895</v>
      </c>
      <c r="K32" s="1"/>
      <c r="L32" s="188"/>
      <c r="M32" s="10" t="s">
        <v>23</v>
      </c>
      <c r="N32" s="148">
        <v>1119</v>
      </c>
      <c r="O32" s="148">
        <v>2205</v>
      </c>
      <c r="P32" s="148">
        <v>1069</v>
      </c>
      <c r="Q32" s="148">
        <v>1136</v>
      </c>
      <c r="R32" s="162">
        <f t="shared" si="1"/>
        <v>-100</v>
      </c>
      <c r="S32" s="149">
        <f t="shared" si="2"/>
        <v>94.102112676056336</v>
      </c>
    </row>
    <row r="33" spans="1:20">
      <c r="A33" s="1"/>
      <c r="B33" s="188"/>
      <c r="C33" s="10" t="s">
        <v>24</v>
      </c>
      <c r="D33" s="45">
        <v>3029</v>
      </c>
      <c r="E33" s="45">
        <v>6126</v>
      </c>
      <c r="F33" s="45">
        <v>3038</v>
      </c>
      <c r="G33" s="45">
        <v>3088</v>
      </c>
      <c r="H33" s="46">
        <v>-140</v>
      </c>
      <c r="I33" s="47">
        <v>98.380829015544052</v>
      </c>
      <c r="K33" s="1"/>
      <c r="L33" s="188"/>
      <c r="M33" s="10" t="s">
        <v>24</v>
      </c>
      <c r="N33" s="148">
        <v>2989</v>
      </c>
      <c r="O33" s="148">
        <v>5724</v>
      </c>
      <c r="P33" s="148">
        <v>2908</v>
      </c>
      <c r="Q33" s="148">
        <v>2816</v>
      </c>
      <c r="R33" s="162">
        <f t="shared" si="1"/>
        <v>-37</v>
      </c>
      <c r="S33" s="149">
        <f t="shared" si="2"/>
        <v>103.26704545454545</v>
      </c>
    </row>
    <row r="34" spans="1:20">
      <c r="A34" s="1"/>
      <c r="B34" s="188"/>
      <c r="C34" s="10" t="s">
        <v>25</v>
      </c>
      <c r="D34" s="45">
        <v>1418</v>
      </c>
      <c r="E34" s="45">
        <v>2607</v>
      </c>
      <c r="F34" s="45">
        <v>1221</v>
      </c>
      <c r="G34" s="45">
        <v>1386</v>
      </c>
      <c r="H34" s="46">
        <v>-85</v>
      </c>
      <c r="I34" s="47">
        <v>88.095238095238088</v>
      </c>
      <c r="K34" s="1"/>
      <c r="L34" s="188"/>
      <c r="M34" s="10" t="s">
        <v>25</v>
      </c>
      <c r="N34" s="148">
        <v>1340</v>
      </c>
      <c r="O34" s="148">
        <v>2368</v>
      </c>
      <c r="P34" s="148">
        <v>1121</v>
      </c>
      <c r="Q34" s="148">
        <v>1247</v>
      </c>
      <c r="R34" s="162">
        <f t="shared" si="1"/>
        <v>-66</v>
      </c>
      <c r="S34" s="149">
        <f t="shared" si="2"/>
        <v>89.895749799518839</v>
      </c>
    </row>
    <row r="35" spans="1:20">
      <c r="A35" s="1"/>
      <c r="B35" s="188"/>
      <c r="C35" s="10" t="s">
        <v>26</v>
      </c>
      <c r="D35" s="45">
        <v>1520</v>
      </c>
      <c r="E35" s="45">
        <v>2796</v>
      </c>
      <c r="F35" s="45">
        <v>1282</v>
      </c>
      <c r="G35" s="45">
        <v>1514</v>
      </c>
      <c r="H35" s="46">
        <v>-71</v>
      </c>
      <c r="I35" s="47">
        <v>84.676354029062082</v>
      </c>
      <c r="K35" s="1"/>
      <c r="L35" s="188"/>
      <c r="M35" s="10" t="s">
        <v>26</v>
      </c>
      <c r="N35" s="148">
        <v>1435</v>
      </c>
      <c r="O35" s="148">
        <v>2546</v>
      </c>
      <c r="P35" s="148">
        <v>1156</v>
      </c>
      <c r="Q35" s="148">
        <v>1390</v>
      </c>
      <c r="R35" s="162">
        <f t="shared" si="1"/>
        <v>-89</v>
      </c>
      <c r="S35" s="149">
        <f t="shared" si="2"/>
        <v>83.165467625899282</v>
      </c>
    </row>
    <row r="36" spans="1:20">
      <c r="A36" s="1"/>
      <c r="B36" s="188"/>
      <c r="C36" s="10" t="s">
        <v>27</v>
      </c>
      <c r="D36" s="45">
        <v>254</v>
      </c>
      <c r="E36" s="45">
        <v>379</v>
      </c>
      <c r="F36" s="45">
        <v>164</v>
      </c>
      <c r="G36" s="45">
        <v>215</v>
      </c>
      <c r="H36" s="46">
        <v>-5</v>
      </c>
      <c r="I36" s="47">
        <v>76.279069767441868</v>
      </c>
      <c r="K36" s="1"/>
      <c r="L36" s="188"/>
      <c r="M36" s="10" t="s">
        <v>27</v>
      </c>
      <c r="N36" s="148">
        <v>225</v>
      </c>
      <c r="O36" s="148">
        <v>333</v>
      </c>
      <c r="P36" s="148">
        <v>144</v>
      </c>
      <c r="Q36" s="148">
        <v>189</v>
      </c>
      <c r="R36" s="162">
        <f t="shared" si="1"/>
        <v>-18</v>
      </c>
      <c r="S36" s="149">
        <f t="shared" si="2"/>
        <v>76.19047619047619</v>
      </c>
    </row>
    <row r="37" spans="1:20" ht="9" customHeight="1">
      <c r="A37" s="1"/>
      <c r="B37" s="1"/>
      <c r="C37" s="401"/>
      <c r="D37" s="48"/>
      <c r="E37" s="1"/>
      <c r="F37" s="1"/>
      <c r="G37" s="1"/>
      <c r="H37" s="1"/>
      <c r="I37" s="1"/>
      <c r="K37" s="1"/>
      <c r="L37" s="1"/>
      <c r="M37" s="10"/>
      <c r="N37" s="1"/>
      <c r="O37" s="1"/>
      <c r="P37" s="1"/>
      <c r="Q37" s="1"/>
      <c r="R37" s="1"/>
      <c r="S37" s="1"/>
    </row>
    <row r="38" spans="1:20" ht="9" customHeight="1">
      <c r="A38" s="1"/>
      <c r="B38" s="40"/>
      <c r="C38" s="41"/>
      <c r="D38" s="42"/>
      <c r="E38" s="42"/>
      <c r="F38" s="42"/>
      <c r="G38" s="42"/>
      <c r="H38" s="43"/>
      <c r="I38" s="44"/>
      <c r="K38" s="1"/>
      <c r="L38" s="399"/>
      <c r="M38" s="400"/>
      <c r="N38" s="399"/>
      <c r="O38" s="399"/>
      <c r="P38" s="399"/>
      <c r="Q38" s="399"/>
      <c r="R38" s="399"/>
      <c r="S38" s="399"/>
    </row>
    <row r="39" spans="1:20" ht="14.25" customHeight="1">
      <c r="A39" s="1"/>
      <c r="B39" s="188" t="s">
        <v>414</v>
      </c>
      <c r="C39" s="12" t="s">
        <v>4</v>
      </c>
      <c r="D39" s="148">
        <v>76487</v>
      </c>
      <c r="E39" s="148">
        <v>155422</v>
      </c>
      <c r="F39" s="148">
        <v>73993</v>
      </c>
      <c r="G39" s="148">
        <v>81429</v>
      </c>
      <c r="H39" s="46">
        <v>-2222</v>
      </c>
      <c r="I39" s="47">
        <v>90.868118237974187</v>
      </c>
      <c r="K39" s="1"/>
      <c r="L39" s="188" t="s">
        <v>446</v>
      </c>
      <c r="M39" s="12" t="s">
        <v>4</v>
      </c>
      <c r="N39" s="148">
        <v>76494</v>
      </c>
      <c r="O39" s="148">
        <v>148925</v>
      </c>
      <c r="P39" s="148">
        <v>71124</v>
      </c>
      <c r="Q39" s="148">
        <v>77801</v>
      </c>
      <c r="R39" s="162">
        <f>O39-O23</f>
        <v>-1762</v>
      </c>
      <c r="S39" s="149">
        <f>P39/Q39*100</f>
        <v>91.417848099638817</v>
      </c>
      <c r="T39" s="402"/>
    </row>
    <row r="40" spans="1:20" ht="6" customHeight="1">
      <c r="A40" s="1"/>
      <c r="B40" s="188"/>
      <c r="C40" s="12"/>
      <c r="D40" s="148"/>
      <c r="E40" s="148"/>
      <c r="F40" s="148"/>
      <c r="G40" s="148"/>
      <c r="H40" s="46"/>
      <c r="I40" s="47"/>
      <c r="K40" s="1"/>
      <c r="L40" s="188"/>
      <c r="M40" s="12"/>
      <c r="N40" s="148"/>
      <c r="O40" s="148"/>
      <c r="P40" s="148"/>
      <c r="Q40" s="148"/>
      <c r="R40" s="162"/>
      <c r="S40" s="149"/>
      <c r="T40" s="402"/>
    </row>
    <row r="41" spans="1:20">
      <c r="A41" s="1"/>
      <c r="B41" s="188"/>
      <c r="C41" s="10" t="s">
        <v>16</v>
      </c>
      <c r="D41" s="148">
        <v>52788</v>
      </c>
      <c r="E41" s="148">
        <v>107443</v>
      </c>
      <c r="F41" s="148">
        <v>50719</v>
      </c>
      <c r="G41" s="148">
        <v>56724</v>
      </c>
      <c r="H41" s="46">
        <v>-1038</v>
      </c>
      <c r="I41" s="47">
        <v>89.41365206967069</v>
      </c>
      <c r="K41" s="1"/>
      <c r="L41" s="188"/>
      <c r="M41" s="10" t="s">
        <v>16</v>
      </c>
      <c r="N41" s="148">
        <v>53219</v>
      </c>
      <c r="O41" s="148">
        <v>104264</v>
      </c>
      <c r="P41" s="148">
        <v>49250</v>
      </c>
      <c r="Q41" s="148">
        <v>55014</v>
      </c>
      <c r="R41" s="162">
        <f t="shared" ref="R41:R52" si="3">O41-O25</f>
        <v>-881</v>
      </c>
      <c r="S41" s="149">
        <f t="shared" ref="S41:S52" si="4">P41/Q41*100</f>
        <v>89.522666957501727</v>
      </c>
      <c r="T41" s="402"/>
    </row>
    <row r="42" spans="1:20">
      <c r="A42" s="1"/>
      <c r="B42" s="188"/>
      <c r="C42" s="10" t="s">
        <v>17</v>
      </c>
      <c r="D42" s="148">
        <v>1937</v>
      </c>
      <c r="E42" s="148">
        <v>4107</v>
      </c>
      <c r="F42" s="148">
        <v>1926</v>
      </c>
      <c r="G42" s="148">
        <v>2181</v>
      </c>
      <c r="H42" s="46">
        <v>-89</v>
      </c>
      <c r="I42" s="47">
        <v>88.308115543328753</v>
      </c>
      <c r="K42" s="1"/>
      <c r="L42" s="188"/>
      <c r="M42" s="10" t="s">
        <v>17</v>
      </c>
      <c r="N42" s="148">
        <v>1851</v>
      </c>
      <c r="O42" s="148">
        <v>3764</v>
      </c>
      <c r="P42" s="148">
        <v>1780</v>
      </c>
      <c r="Q42" s="148">
        <v>1984</v>
      </c>
      <c r="R42" s="162">
        <f t="shared" si="3"/>
        <v>-102</v>
      </c>
      <c r="S42" s="149">
        <f t="shared" si="4"/>
        <v>89.717741935483872</v>
      </c>
      <c r="T42" s="402"/>
    </row>
    <row r="43" spans="1:20">
      <c r="A43" s="1"/>
      <c r="B43" s="188"/>
      <c r="C43" s="10" t="s">
        <v>18</v>
      </c>
      <c r="D43" s="148">
        <v>2262</v>
      </c>
      <c r="E43" s="148">
        <v>4872</v>
      </c>
      <c r="F43" s="148">
        <v>2287</v>
      </c>
      <c r="G43" s="148">
        <v>2585</v>
      </c>
      <c r="H43" s="46">
        <v>-22</v>
      </c>
      <c r="I43" s="47">
        <v>88.471953578336553</v>
      </c>
      <c r="K43" s="1"/>
      <c r="L43" s="188"/>
      <c r="M43" s="10" t="s">
        <v>18</v>
      </c>
      <c r="N43" s="148">
        <v>2194</v>
      </c>
      <c r="O43" s="148">
        <v>4474</v>
      </c>
      <c r="P43" s="148">
        <v>2084</v>
      </c>
      <c r="Q43" s="148">
        <v>2390</v>
      </c>
      <c r="R43" s="162">
        <f t="shared" si="3"/>
        <v>-146</v>
      </c>
      <c r="S43" s="149">
        <f t="shared" si="4"/>
        <v>87.196652719665266</v>
      </c>
      <c r="T43" s="402"/>
    </row>
    <row r="44" spans="1:20">
      <c r="A44" s="1"/>
      <c r="B44" s="188"/>
      <c r="C44" s="10" t="s">
        <v>19</v>
      </c>
      <c r="D44" s="148">
        <v>3842</v>
      </c>
      <c r="E44" s="148">
        <v>8242</v>
      </c>
      <c r="F44" s="148">
        <v>3979</v>
      </c>
      <c r="G44" s="148">
        <v>4263</v>
      </c>
      <c r="H44" s="46">
        <v>-110</v>
      </c>
      <c r="I44" s="47">
        <v>93.338024865118456</v>
      </c>
      <c r="K44" s="1"/>
      <c r="L44" s="188"/>
      <c r="M44" s="10" t="s">
        <v>19</v>
      </c>
      <c r="N44" s="148">
        <v>3819</v>
      </c>
      <c r="O44" s="148">
        <v>7770</v>
      </c>
      <c r="P44" s="148">
        <v>3767</v>
      </c>
      <c r="Q44" s="148">
        <v>4003</v>
      </c>
      <c r="R44" s="162">
        <f t="shared" si="3"/>
        <v>-82</v>
      </c>
      <c r="S44" s="149">
        <f t="shared" si="4"/>
        <v>94.104421683737201</v>
      </c>
      <c r="T44" s="402"/>
    </row>
    <row r="45" spans="1:20">
      <c r="A45" s="1"/>
      <c r="B45" s="188"/>
      <c r="C45" s="10" t="s">
        <v>20</v>
      </c>
      <c r="D45" s="148">
        <v>3930</v>
      </c>
      <c r="E45" s="148">
        <v>8138</v>
      </c>
      <c r="F45" s="148">
        <v>4238</v>
      </c>
      <c r="G45" s="148">
        <v>3900</v>
      </c>
      <c r="H45" s="46">
        <v>-284</v>
      </c>
      <c r="I45" s="47">
        <v>108.66666666666667</v>
      </c>
      <c r="K45" s="1"/>
      <c r="L45" s="188"/>
      <c r="M45" s="10" t="s">
        <v>20</v>
      </c>
      <c r="N45" s="148">
        <v>3924</v>
      </c>
      <c r="O45" s="148">
        <v>7789</v>
      </c>
      <c r="P45" s="148">
        <v>4077</v>
      </c>
      <c r="Q45" s="148">
        <v>3712</v>
      </c>
      <c r="R45" s="162">
        <f t="shared" si="3"/>
        <v>-77</v>
      </c>
      <c r="S45" s="149">
        <f t="shared" si="4"/>
        <v>109.83297413793103</v>
      </c>
      <c r="T45" s="402"/>
    </row>
    <row r="46" spans="1:20">
      <c r="A46" s="1"/>
      <c r="B46" s="188"/>
      <c r="C46" s="10" t="s">
        <v>21</v>
      </c>
      <c r="D46" s="148">
        <v>2644</v>
      </c>
      <c r="E46" s="148">
        <v>5386</v>
      </c>
      <c r="F46" s="148">
        <v>2547</v>
      </c>
      <c r="G46" s="148">
        <v>2839</v>
      </c>
      <c r="H46" s="46">
        <v>-147</v>
      </c>
      <c r="I46" s="47">
        <v>89.714688270517783</v>
      </c>
      <c r="K46" s="1"/>
      <c r="L46" s="188"/>
      <c r="M46" s="10" t="s">
        <v>21</v>
      </c>
      <c r="N46" s="148">
        <v>2587</v>
      </c>
      <c r="O46" s="148">
        <v>4927</v>
      </c>
      <c r="P46" s="148">
        <v>2331</v>
      </c>
      <c r="Q46" s="148">
        <v>2596</v>
      </c>
      <c r="R46" s="162">
        <f t="shared" si="3"/>
        <v>-130</v>
      </c>
      <c r="S46" s="149">
        <f t="shared" si="4"/>
        <v>89.791987673343613</v>
      </c>
      <c r="T46" s="402"/>
    </row>
    <row r="47" spans="1:20">
      <c r="A47" s="1"/>
      <c r="B47" s="188"/>
      <c r="C47" s="10" t="s">
        <v>22</v>
      </c>
      <c r="D47" s="148">
        <v>1833</v>
      </c>
      <c r="E47" s="148">
        <v>3291</v>
      </c>
      <c r="F47" s="148">
        <v>1621</v>
      </c>
      <c r="G47" s="148">
        <v>1670</v>
      </c>
      <c r="H47" s="46">
        <v>-120</v>
      </c>
      <c r="I47" s="47">
        <v>97.06586826347305</v>
      </c>
      <c r="K47" s="1"/>
      <c r="L47" s="188"/>
      <c r="M47" s="10" t="s">
        <v>22</v>
      </c>
      <c r="N47" s="148">
        <v>1816</v>
      </c>
      <c r="O47" s="148">
        <v>3085</v>
      </c>
      <c r="P47" s="148">
        <v>1558</v>
      </c>
      <c r="Q47" s="148">
        <v>1527</v>
      </c>
      <c r="R47" s="162">
        <f t="shared" si="3"/>
        <v>-20</v>
      </c>
      <c r="S47" s="149">
        <f t="shared" si="4"/>
        <v>102.030124426981</v>
      </c>
      <c r="T47" s="402"/>
    </row>
    <row r="48" spans="1:20">
      <c r="A48" s="1"/>
      <c r="B48" s="188"/>
      <c r="C48" s="10" t="s">
        <v>23</v>
      </c>
      <c r="D48" s="148">
        <v>1141</v>
      </c>
      <c r="E48" s="148">
        <v>2380</v>
      </c>
      <c r="F48" s="148">
        <v>1145</v>
      </c>
      <c r="G48" s="148">
        <v>1235</v>
      </c>
      <c r="H48" s="46">
        <v>-67</v>
      </c>
      <c r="I48" s="47">
        <v>92.712550607287454</v>
      </c>
      <c r="K48" s="1"/>
      <c r="L48" s="188"/>
      <c r="M48" s="10" t="s">
        <v>23</v>
      </c>
      <c r="N48" s="148">
        <v>1122</v>
      </c>
      <c r="O48" s="148">
        <v>2137</v>
      </c>
      <c r="P48" s="148">
        <v>1043</v>
      </c>
      <c r="Q48" s="148">
        <v>1094</v>
      </c>
      <c r="R48" s="162">
        <f t="shared" si="3"/>
        <v>-68</v>
      </c>
      <c r="S48" s="149">
        <f t="shared" si="4"/>
        <v>95.338208409506393</v>
      </c>
      <c r="T48" s="402"/>
    </row>
    <row r="49" spans="1:20">
      <c r="A49" s="1"/>
      <c r="B49" s="188"/>
      <c r="C49" s="10" t="s">
        <v>24</v>
      </c>
      <c r="D49" s="148">
        <v>2988</v>
      </c>
      <c r="E49" s="148">
        <v>5973</v>
      </c>
      <c r="F49" s="148">
        <v>2960</v>
      </c>
      <c r="G49" s="148">
        <v>3013</v>
      </c>
      <c r="H49" s="46">
        <v>-153</v>
      </c>
      <c r="I49" s="47">
        <v>98.24095585794889</v>
      </c>
      <c r="K49" s="1"/>
      <c r="L49" s="188"/>
      <c r="M49" s="10" t="s">
        <v>24</v>
      </c>
      <c r="N49" s="148">
        <v>2998</v>
      </c>
      <c r="O49" s="148">
        <v>5609</v>
      </c>
      <c r="P49" s="148">
        <v>2875</v>
      </c>
      <c r="Q49" s="148">
        <v>2734</v>
      </c>
      <c r="R49" s="162">
        <f t="shared" si="3"/>
        <v>-115</v>
      </c>
      <c r="S49" s="149">
        <f t="shared" si="4"/>
        <v>105.15727871250915</v>
      </c>
      <c r="T49" s="402"/>
    </row>
    <row r="50" spans="1:20">
      <c r="A50" s="1"/>
      <c r="B50" s="188"/>
      <c r="C50" s="10" t="s">
        <v>25</v>
      </c>
      <c r="D50" s="148">
        <v>1377</v>
      </c>
      <c r="E50" s="148">
        <v>2504</v>
      </c>
      <c r="F50" s="148">
        <v>1175</v>
      </c>
      <c r="G50" s="148">
        <v>1329</v>
      </c>
      <c r="H50" s="46">
        <v>-103</v>
      </c>
      <c r="I50" s="47">
        <v>88.412340105342352</v>
      </c>
      <c r="K50" s="1"/>
      <c r="L50" s="188"/>
      <c r="M50" s="10" t="s">
        <v>25</v>
      </c>
      <c r="N50" s="148">
        <v>1334</v>
      </c>
      <c r="O50" s="148">
        <v>2304</v>
      </c>
      <c r="P50" s="148">
        <v>1094</v>
      </c>
      <c r="Q50" s="148">
        <v>1210</v>
      </c>
      <c r="R50" s="162">
        <f t="shared" si="3"/>
        <v>-64</v>
      </c>
      <c r="S50" s="149">
        <f t="shared" si="4"/>
        <v>90.413223140495873</v>
      </c>
      <c r="T50" s="402"/>
    </row>
    <row r="51" spans="1:20">
      <c r="A51" s="1"/>
      <c r="B51" s="188"/>
      <c r="C51" s="10" t="s">
        <v>26</v>
      </c>
      <c r="D51" s="148">
        <v>1499</v>
      </c>
      <c r="E51" s="148">
        <v>2720</v>
      </c>
      <c r="F51" s="148">
        <v>1237</v>
      </c>
      <c r="G51" s="148">
        <v>1483</v>
      </c>
      <c r="H51" s="46">
        <v>-76</v>
      </c>
      <c r="I51" s="47">
        <v>83.412002697235337</v>
      </c>
      <c r="K51" s="1"/>
      <c r="L51" s="188"/>
      <c r="M51" s="10" t="s">
        <v>26</v>
      </c>
      <c r="N51" s="148">
        <v>1417</v>
      </c>
      <c r="O51" s="148">
        <v>2491</v>
      </c>
      <c r="P51" s="148">
        <v>1128</v>
      </c>
      <c r="Q51" s="148">
        <v>1363</v>
      </c>
      <c r="R51" s="162">
        <f t="shared" si="3"/>
        <v>-55</v>
      </c>
      <c r="S51" s="149">
        <f t="shared" si="4"/>
        <v>82.758620689655174</v>
      </c>
      <c r="T51" s="402"/>
    </row>
    <row r="52" spans="1:20">
      <c r="A52" s="1"/>
      <c r="B52" s="188"/>
      <c r="C52" s="10" t="s">
        <v>27</v>
      </c>
      <c r="D52" s="148">
        <v>246</v>
      </c>
      <c r="E52" s="148">
        <v>366</v>
      </c>
      <c r="F52" s="148">
        <v>159</v>
      </c>
      <c r="G52" s="148">
        <v>207</v>
      </c>
      <c r="H52" s="46">
        <v>-13</v>
      </c>
      <c r="I52" s="47">
        <v>76.811594202898547</v>
      </c>
      <c r="K52" s="1"/>
      <c r="L52" s="188"/>
      <c r="M52" s="10" t="s">
        <v>27</v>
      </c>
      <c r="N52" s="148">
        <v>213</v>
      </c>
      <c r="O52" s="148">
        <v>311</v>
      </c>
      <c r="P52" s="148">
        <v>137</v>
      </c>
      <c r="Q52" s="148">
        <v>174</v>
      </c>
      <c r="R52" s="162">
        <f t="shared" si="3"/>
        <v>-22</v>
      </c>
      <c r="S52" s="149">
        <f t="shared" si="4"/>
        <v>78.735632183908038</v>
      </c>
      <c r="T52" s="402"/>
    </row>
    <row r="53" spans="1:20" ht="9" customHeight="1" thickBot="1">
      <c r="A53" s="1"/>
      <c r="B53" s="50"/>
      <c r="C53" s="51"/>
      <c r="D53" s="52"/>
      <c r="E53" s="53"/>
      <c r="F53" s="53"/>
      <c r="G53" s="53"/>
      <c r="H53" s="54"/>
      <c r="I53" s="55"/>
      <c r="K53" s="1"/>
      <c r="L53" s="50"/>
      <c r="M53" s="51"/>
      <c r="N53" s="53"/>
      <c r="O53" s="53"/>
      <c r="P53" s="53"/>
      <c r="Q53" s="53"/>
      <c r="R53" s="54"/>
      <c r="S53" s="55"/>
    </row>
    <row r="54" spans="1:20">
      <c r="A54" s="1"/>
      <c r="B54" s="35" t="s">
        <v>321</v>
      </c>
      <c r="C54" s="35"/>
      <c r="D54" s="35"/>
      <c r="E54" s="35"/>
      <c r="F54" s="35"/>
      <c r="G54" s="35"/>
      <c r="H54" s="35"/>
      <c r="I54" s="35"/>
    </row>
    <row r="55" spans="1:20">
      <c r="A55" s="1"/>
      <c r="B55" s="1" t="s">
        <v>376</v>
      </c>
      <c r="C55" s="1"/>
      <c r="D55" s="1"/>
      <c r="E55" s="1"/>
      <c r="F55" s="1"/>
      <c r="G55" s="1"/>
      <c r="H55" s="1"/>
      <c r="I55" s="1"/>
      <c r="N55" s="403"/>
      <c r="O55" s="403"/>
      <c r="P55" s="403"/>
      <c r="Q55" s="403"/>
      <c r="R55" s="403"/>
      <c r="S55" s="403"/>
    </row>
    <row r="56" spans="1:20">
      <c r="A56" s="1"/>
      <c r="B56" s="1"/>
      <c r="C56" s="1" t="s">
        <v>33</v>
      </c>
      <c r="D56" s="1"/>
      <c r="E56" s="1"/>
      <c r="F56" s="1"/>
      <c r="G56" s="1"/>
      <c r="H56" s="1"/>
      <c r="I56" s="1"/>
    </row>
  </sheetData>
  <mergeCells count="16">
    <mergeCell ref="N4:N5"/>
    <mergeCell ref="K1:S1"/>
    <mergeCell ref="B39:B52"/>
    <mergeCell ref="L39:L52"/>
    <mergeCell ref="O4:Q4"/>
    <mergeCell ref="R4:R5"/>
    <mergeCell ref="S4:S5"/>
    <mergeCell ref="B23:B36"/>
    <mergeCell ref="L23:L36"/>
    <mergeCell ref="L7:L20"/>
    <mergeCell ref="A1:I1"/>
    <mergeCell ref="D4:D5"/>
    <mergeCell ref="E4:G4"/>
    <mergeCell ref="H4:H5"/>
    <mergeCell ref="I4:I5"/>
    <mergeCell ref="B7:B20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39"/>
  <sheetViews>
    <sheetView topLeftCell="A15" zoomScaleNormal="100" zoomScaleSheetLayoutView="100" workbookViewId="0">
      <selection activeCell="CL12" sqref="CL12"/>
    </sheetView>
  </sheetViews>
  <sheetFormatPr defaultColWidth="1.5" defaultRowHeight="9.9499999999999993" customHeight="1"/>
  <cols>
    <col min="1" max="5" width="1.5" style="56" customWidth="1"/>
    <col min="6" max="6" width="3.25" style="56" customWidth="1"/>
    <col min="7" max="16384" width="1.5" style="56"/>
  </cols>
  <sheetData>
    <row r="1" spans="1:56" ht="19.5" customHeight="1">
      <c r="A1" s="227" t="s">
        <v>306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</row>
    <row r="2" spans="1:56" ht="19.5" customHeight="1" thickBot="1"/>
    <row r="3" spans="1:56" ht="19.5" customHeight="1">
      <c r="A3" s="57"/>
      <c r="B3" s="57"/>
      <c r="C3" s="57"/>
      <c r="D3" s="57"/>
      <c r="E3" s="57"/>
      <c r="F3" s="57"/>
      <c r="G3" s="228" t="s">
        <v>34</v>
      </c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8" t="s">
        <v>35</v>
      </c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30"/>
      <c r="AW3" s="231" t="s">
        <v>36</v>
      </c>
      <c r="AX3" s="232"/>
      <c r="AY3" s="232"/>
      <c r="AZ3" s="232"/>
      <c r="BA3" s="232"/>
      <c r="BB3" s="232"/>
      <c r="BC3" s="232"/>
    </row>
    <row r="4" spans="1:56" ht="19.5" customHeight="1">
      <c r="A4" s="58"/>
      <c r="B4" s="58"/>
      <c r="C4" s="58"/>
      <c r="D4" s="58"/>
      <c r="E4" s="58"/>
      <c r="F4" s="59"/>
      <c r="G4" s="233" t="s">
        <v>37</v>
      </c>
      <c r="H4" s="234"/>
      <c r="I4" s="234"/>
      <c r="J4" s="234"/>
      <c r="K4" s="234"/>
      <c r="L4" s="234"/>
      <c r="M4" s="234"/>
      <c r="N4" s="235" t="s">
        <v>38</v>
      </c>
      <c r="O4" s="235"/>
      <c r="P4" s="235"/>
      <c r="Q4" s="235"/>
      <c r="R4" s="235"/>
      <c r="S4" s="235"/>
      <c r="T4" s="235"/>
      <c r="U4" s="235" t="s">
        <v>39</v>
      </c>
      <c r="V4" s="235"/>
      <c r="W4" s="235"/>
      <c r="X4" s="235"/>
      <c r="Y4" s="235"/>
      <c r="Z4" s="235"/>
      <c r="AA4" s="235"/>
      <c r="AB4" s="235" t="s">
        <v>40</v>
      </c>
      <c r="AC4" s="235"/>
      <c r="AD4" s="235"/>
      <c r="AE4" s="235"/>
      <c r="AF4" s="235"/>
      <c r="AG4" s="235"/>
      <c r="AH4" s="235"/>
      <c r="AI4" s="235" t="s">
        <v>41</v>
      </c>
      <c r="AJ4" s="235"/>
      <c r="AK4" s="235"/>
      <c r="AL4" s="235"/>
      <c r="AM4" s="235"/>
      <c r="AN4" s="235"/>
      <c r="AO4" s="235"/>
      <c r="AP4" s="235" t="s">
        <v>39</v>
      </c>
      <c r="AQ4" s="235"/>
      <c r="AR4" s="235"/>
      <c r="AS4" s="235"/>
      <c r="AT4" s="235"/>
      <c r="AU4" s="235"/>
      <c r="AV4" s="233"/>
      <c r="AW4" s="233"/>
      <c r="AX4" s="234"/>
      <c r="AY4" s="234"/>
      <c r="AZ4" s="234"/>
      <c r="BA4" s="234"/>
      <c r="BB4" s="234"/>
      <c r="BC4" s="234"/>
    </row>
    <row r="5" spans="1:56" ht="18" customHeight="1">
      <c r="A5" s="202" t="s">
        <v>415</v>
      </c>
      <c r="B5" s="202"/>
      <c r="C5" s="202"/>
      <c r="D5" s="202"/>
      <c r="E5" s="202"/>
      <c r="F5" s="203"/>
      <c r="G5" s="225">
        <v>841</v>
      </c>
      <c r="H5" s="226"/>
      <c r="I5" s="226"/>
      <c r="J5" s="226"/>
      <c r="K5" s="226"/>
      <c r="L5" s="226"/>
      <c r="M5" s="226"/>
      <c r="N5" s="226">
        <v>2202</v>
      </c>
      <c r="O5" s="226"/>
      <c r="P5" s="226"/>
      <c r="Q5" s="226"/>
      <c r="R5" s="226"/>
      <c r="S5" s="226"/>
      <c r="T5" s="226"/>
      <c r="U5" s="226">
        <v>-1361</v>
      </c>
      <c r="V5" s="226"/>
      <c r="W5" s="226"/>
      <c r="X5" s="226"/>
      <c r="Y5" s="226"/>
      <c r="Z5" s="226"/>
      <c r="AA5" s="226"/>
      <c r="AB5" s="226">
        <v>3650</v>
      </c>
      <c r="AC5" s="226"/>
      <c r="AD5" s="226"/>
      <c r="AE5" s="226"/>
      <c r="AF5" s="226"/>
      <c r="AG5" s="226"/>
      <c r="AH5" s="226"/>
      <c r="AI5" s="226">
        <v>4423</v>
      </c>
      <c r="AJ5" s="226"/>
      <c r="AK5" s="226"/>
      <c r="AL5" s="226"/>
      <c r="AM5" s="226"/>
      <c r="AN5" s="226"/>
      <c r="AO5" s="226"/>
      <c r="AP5" s="226">
        <v>-773</v>
      </c>
      <c r="AQ5" s="226"/>
      <c r="AR5" s="226"/>
      <c r="AS5" s="226"/>
      <c r="AT5" s="226"/>
      <c r="AU5" s="226"/>
      <c r="AV5" s="226"/>
      <c r="AW5" s="226">
        <v>-2134</v>
      </c>
      <c r="AX5" s="226"/>
      <c r="AY5" s="226"/>
      <c r="AZ5" s="226"/>
      <c r="BA5" s="226"/>
      <c r="BB5" s="226"/>
      <c r="BC5" s="226"/>
      <c r="BD5" s="158"/>
    </row>
    <row r="6" spans="1:56" ht="18" customHeight="1">
      <c r="A6" s="202" t="s">
        <v>445</v>
      </c>
      <c r="B6" s="202"/>
      <c r="C6" s="202"/>
      <c r="D6" s="202"/>
      <c r="E6" s="202"/>
      <c r="F6" s="203"/>
      <c r="G6" s="224">
        <v>817</v>
      </c>
      <c r="H6" s="222"/>
      <c r="I6" s="222"/>
      <c r="J6" s="222"/>
      <c r="K6" s="222"/>
      <c r="L6" s="222"/>
      <c r="M6" s="222"/>
      <c r="N6" s="222">
        <v>2257</v>
      </c>
      <c r="O6" s="222"/>
      <c r="P6" s="222"/>
      <c r="Q6" s="222"/>
      <c r="R6" s="222"/>
      <c r="S6" s="222"/>
      <c r="T6" s="222"/>
      <c r="U6" s="222">
        <v>-1440</v>
      </c>
      <c r="V6" s="222"/>
      <c r="W6" s="222"/>
      <c r="X6" s="222"/>
      <c r="Y6" s="222"/>
      <c r="Z6" s="222"/>
      <c r="AA6" s="222"/>
      <c r="AB6" s="222">
        <v>3575</v>
      </c>
      <c r="AC6" s="222"/>
      <c r="AD6" s="222"/>
      <c r="AE6" s="222"/>
      <c r="AF6" s="222"/>
      <c r="AG6" s="222"/>
      <c r="AH6" s="222"/>
      <c r="AI6" s="222">
        <v>4855</v>
      </c>
      <c r="AJ6" s="222"/>
      <c r="AK6" s="222"/>
      <c r="AL6" s="222"/>
      <c r="AM6" s="222"/>
      <c r="AN6" s="222"/>
      <c r="AO6" s="222"/>
      <c r="AP6" s="222">
        <v>-1280</v>
      </c>
      <c r="AQ6" s="222"/>
      <c r="AR6" s="222"/>
      <c r="AS6" s="222"/>
      <c r="AT6" s="222"/>
      <c r="AU6" s="222"/>
      <c r="AV6" s="222"/>
      <c r="AW6" s="222">
        <v>-2720</v>
      </c>
      <c r="AX6" s="222"/>
      <c r="AY6" s="222"/>
      <c r="AZ6" s="222"/>
      <c r="BA6" s="222"/>
      <c r="BB6" s="222"/>
      <c r="BC6" s="222"/>
      <c r="BD6" s="60"/>
    </row>
    <row r="7" spans="1:56" ht="18" customHeight="1">
      <c r="A7" s="202" t="s">
        <v>447</v>
      </c>
      <c r="B7" s="202"/>
      <c r="C7" s="202"/>
      <c r="D7" s="202"/>
      <c r="E7" s="202"/>
      <c r="F7" s="203"/>
      <c r="G7" s="224">
        <v>745</v>
      </c>
      <c r="H7" s="222"/>
      <c r="I7" s="222"/>
      <c r="J7" s="222"/>
      <c r="K7" s="222"/>
      <c r="L7" s="222"/>
      <c r="M7" s="222"/>
      <c r="N7" s="222">
        <v>2438</v>
      </c>
      <c r="O7" s="222"/>
      <c r="P7" s="222"/>
      <c r="Q7" s="222"/>
      <c r="R7" s="222"/>
      <c r="S7" s="222"/>
      <c r="T7" s="222"/>
      <c r="U7" s="222">
        <v>-1693</v>
      </c>
      <c r="V7" s="222"/>
      <c r="W7" s="222"/>
      <c r="X7" s="222"/>
      <c r="Y7" s="222"/>
      <c r="Z7" s="222"/>
      <c r="AA7" s="222"/>
      <c r="AB7" s="222">
        <v>4861</v>
      </c>
      <c r="AC7" s="222"/>
      <c r="AD7" s="222"/>
      <c r="AE7" s="222"/>
      <c r="AF7" s="222"/>
      <c r="AG7" s="222"/>
      <c r="AH7" s="222"/>
      <c r="AI7" s="222">
        <v>5092</v>
      </c>
      <c r="AJ7" s="222"/>
      <c r="AK7" s="222"/>
      <c r="AL7" s="222"/>
      <c r="AM7" s="222"/>
      <c r="AN7" s="222"/>
      <c r="AO7" s="222"/>
      <c r="AP7" s="222">
        <v>-231</v>
      </c>
      <c r="AQ7" s="222"/>
      <c r="AR7" s="222"/>
      <c r="AS7" s="222"/>
      <c r="AT7" s="222"/>
      <c r="AU7" s="222"/>
      <c r="AV7" s="222"/>
      <c r="AW7" s="222">
        <v>-1924</v>
      </c>
      <c r="AX7" s="222"/>
      <c r="AY7" s="222"/>
      <c r="AZ7" s="222"/>
      <c r="BA7" s="222"/>
      <c r="BB7" s="222"/>
      <c r="BC7" s="222"/>
      <c r="BD7" s="158"/>
    </row>
    <row r="8" spans="1:56" ht="18" customHeight="1">
      <c r="A8" s="202" t="s">
        <v>448</v>
      </c>
      <c r="B8" s="202"/>
      <c r="C8" s="202"/>
      <c r="D8" s="202"/>
      <c r="E8" s="202"/>
      <c r="F8" s="203"/>
      <c r="G8" s="224">
        <f>SUM(G10:M21)</f>
        <v>694</v>
      </c>
      <c r="H8" s="222"/>
      <c r="I8" s="222"/>
      <c r="J8" s="222"/>
      <c r="K8" s="222"/>
      <c r="L8" s="222"/>
      <c r="M8" s="222"/>
      <c r="N8" s="222">
        <f>SUM(N10:T21)</f>
        <v>2487</v>
      </c>
      <c r="O8" s="222"/>
      <c r="P8" s="222"/>
      <c r="Q8" s="222"/>
      <c r="R8" s="222"/>
      <c r="S8" s="222"/>
      <c r="T8" s="222"/>
      <c r="U8" s="222">
        <f>SUM(U10:AA21)</f>
        <v>-1793</v>
      </c>
      <c r="V8" s="222"/>
      <c r="W8" s="222"/>
      <c r="X8" s="222"/>
      <c r="Y8" s="222"/>
      <c r="Z8" s="222"/>
      <c r="AA8" s="222"/>
      <c r="AB8" s="222">
        <f>SUM(AB10:AH21)</f>
        <v>4999</v>
      </c>
      <c r="AC8" s="222"/>
      <c r="AD8" s="222"/>
      <c r="AE8" s="222"/>
      <c r="AF8" s="222"/>
      <c r="AG8" s="222"/>
      <c r="AH8" s="222"/>
      <c r="AI8" s="222">
        <f>SUM(AI10:AO21)</f>
        <v>5088</v>
      </c>
      <c r="AJ8" s="222"/>
      <c r="AK8" s="222"/>
      <c r="AL8" s="222"/>
      <c r="AM8" s="222"/>
      <c r="AN8" s="222"/>
      <c r="AO8" s="222"/>
      <c r="AP8" s="222">
        <f>SUM(AP10:AV21)</f>
        <v>-89</v>
      </c>
      <c r="AQ8" s="222"/>
      <c r="AR8" s="222"/>
      <c r="AS8" s="222"/>
      <c r="AT8" s="222"/>
      <c r="AU8" s="222"/>
      <c r="AV8" s="222"/>
      <c r="AW8" s="222">
        <f>SUM(AW10:BC21)</f>
        <v>-1882</v>
      </c>
      <c r="AX8" s="222"/>
      <c r="AY8" s="222"/>
      <c r="AZ8" s="222"/>
      <c r="BA8" s="222"/>
      <c r="BB8" s="222"/>
      <c r="BC8" s="222"/>
      <c r="BD8" s="158"/>
    </row>
    <row r="9" spans="1:56" ht="9.75" customHeight="1">
      <c r="A9" s="62"/>
      <c r="B9" s="62"/>
      <c r="C9" s="62"/>
      <c r="D9" s="62"/>
      <c r="E9" s="62"/>
      <c r="F9" s="62"/>
      <c r="G9" s="404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60"/>
      <c r="V9" s="60"/>
      <c r="W9" s="60"/>
      <c r="X9" s="60"/>
      <c r="Y9" s="60"/>
      <c r="Z9" s="60"/>
      <c r="AA9" s="60"/>
      <c r="AB9" s="405"/>
      <c r="AC9" s="405"/>
      <c r="AD9" s="405"/>
      <c r="AE9" s="405"/>
      <c r="AF9" s="405"/>
      <c r="AG9" s="405"/>
      <c r="AH9" s="405"/>
      <c r="AI9" s="405"/>
      <c r="AJ9" s="405"/>
      <c r="AK9" s="405"/>
      <c r="AL9" s="405"/>
      <c r="AM9" s="405"/>
      <c r="AN9" s="405"/>
      <c r="AO9" s="405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</row>
    <row r="10" spans="1:56" ht="18" customHeight="1">
      <c r="A10" s="221" t="s">
        <v>333</v>
      </c>
      <c r="B10" s="221"/>
      <c r="C10" s="221"/>
      <c r="D10" s="221"/>
      <c r="E10" s="221"/>
      <c r="F10" s="223"/>
      <c r="G10" s="406">
        <v>62</v>
      </c>
      <c r="H10" s="407"/>
      <c r="I10" s="407"/>
      <c r="J10" s="407"/>
      <c r="K10" s="407"/>
      <c r="L10" s="407"/>
      <c r="M10" s="407"/>
      <c r="N10" s="407">
        <v>310</v>
      </c>
      <c r="O10" s="407"/>
      <c r="P10" s="407"/>
      <c r="Q10" s="407"/>
      <c r="R10" s="407"/>
      <c r="S10" s="407"/>
      <c r="T10" s="407"/>
      <c r="U10" s="222">
        <f t="shared" ref="U10:U21" si="0">G10-N10</f>
        <v>-248</v>
      </c>
      <c r="V10" s="222"/>
      <c r="W10" s="222"/>
      <c r="X10" s="222"/>
      <c r="Y10" s="222"/>
      <c r="Z10" s="222"/>
      <c r="AA10" s="222"/>
      <c r="AB10" s="407">
        <v>413</v>
      </c>
      <c r="AC10" s="407"/>
      <c r="AD10" s="407"/>
      <c r="AE10" s="407"/>
      <c r="AF10" s="407"/>
      <c r="AG10" s="407"/>
      <c r="AH10" s="407"/>
      <c r="AI10" s="407">
        <v>353</v>
      </c>
      <c r="AJ10" s="407"/>
      <c r="AK10" s="407"/>
      <c r="AL10" s="407"/>
      <c r="AM10" s="407"/>
      <c r="AN10" s="407"/>
      <c r="AO10" s="407"/>
      <c r="AP10" s="222">
        <f t="shared" ref="AP10:AP21" si="1">AB10-AI10</f>
        <v>60</v>
      </c>
      <c r="AQ10" s="222"/>
      <c r="AR10" s="222"/>
      <c r="AS10" s="222"/>
      <c r="AT10" s="222"/>
      <c r="AU10" s="222"/>
      <c r="AV10" s="222"/>
      <c r="AW10" s="222">
        <f t="shared" ref="AW10:AW21" si="2">U10+AP10</f>
        <v>-188</v>
      </c>
      <c r="AX10" s="222"/>
      <c r="AY10" s="222"/>
      <c r="AZ10" s="222"/>
      <c r="BA10" s="222"/>
      <c r="BB10" s="222"/>
      <c r="BC10" s="222"/>
      <c r="BD10" s="60"/>
    </row>
    <row r="11" spans="1:56" ht="18" customHeight="1">
      <c r="A11" s="221" t="s">
        <v>377</v>
      </c>
      <c r="B11" s="221"/>
      <c r="C11" s="221"/>
      <c r="D11" s="221"/>
      <c r="E11" s="221"/>
      <c r="F11" s="221"/>
      <c r="G11" s="406">
        <v>61</v>
      </c>
      <c r="H11" s="407"/>
      <c r="I11" s="407"/>
      <c r="J11" s="407"/>
      <c r="K11" s="407"/>
      <c r="L11" s="407"/>
      <c r="M11" s="407"/>
      <c r="N11" s="407">
        <v>243</v>
      </c>
      <c r="O11" s="407"/>
      <c r="P11" s="407"/>
      <c r="Q11" s="407"/>
      <c r="R11" s="407"/>
      <c r="S11" s="407"/>
      <c r="T11" s="407"/>
      <c r="U11" s="222">
        <f t="shared" si="0"/>
        <v>-182</v>
      </c>
      <c r="V11" s="222"/>
      <c r="W11" s="222"/>
      <c r="X11" s="222"/>
      <c r="Y11" s="222"/>
      <c r="Z11" s="222"/>
      <c r="AA11" s="222"/>
      <c r="AB11" s="407">
        <v>250</v>
      </c>
      <c r="AC11" s="407"/>
      <c r="AD11" s="407"/>
      <c r="AE11" s="407"/>
      <c r="AF11" s="407"/>
      <c r="AG11" s="407"/>
      <c r="AH11" s="407"/>
      <c r="AI11" s="407">
        <v>315</v>
      </c>
      <c r="AJ11" s="407"/>
      <c r="AK11" s="407"/>
      <c r="AL11" s="407"/>
      <c r="AM11" s="407"/>
      <c r="AN11" s="407"/>
      <c r="AO11" s="407"/>
      <c r="AP11" s="222">
        <f t="shared" si="1"/>
        <v>-65</v>
      </c>
      <c r="AQ11" s="222"/>
      <c r="AR11" s="222"/>
      <c r="AS11" s="222"/>
      <c r="AT11" s="222"/>
      <c r="AU11" s="222"/>
      <c r="AV11" s="222"/>
      <c r="AW11" s="222">
        <f t="shared" si="2"/>
        <v>-247</v>
      </c>
      <c r="AX11" s="222"/>
      <c r="AY11" s="222"/>
      <c r="AZ11" s="222"/>
      <c r="BA11" s="222"/>
      <c r="BB11" s="222"/>
      <c r="BC11" s="222"/>
      <c r="BD11" s="60"/>
    </row>
    <row r="12" spans="1:56" ht="18" customHeight="1">
      <c r="A12" s="221" t="s">
        <v>378</v>
      </c>
      <c r="B12" s="221"/>
      <c r="C12" s="221"/>
      <c r="D12" s="221"/>
      <c r="E12" s="221"/>
      <c r="F12" s="221"/>
      <c r="G12" s="406">
        <v>64</v>
      </c>
      <c r="H12" s="407"/>
      <c r="I12" s="407"/>
      <c r="J12" s="407"/>
      <c r="K12" s="407"/>
      <c r="L12" s="407"/>
      <c r="M12" s="407"/>
      <c r="N12" s="407">
        <v>207</v>
      </c>
      <c r="O12" s="407"/>
      <c r="P12" s="407"/>
      <c r="Q12" s="407"/>
      <c r="R12" s="407"/>
      <c r="S12" s="407"/>
      <c r="T12" s="407"/>
      <c r="U12" s="222">
        <f t="shared" si="0"/>
        <v>-143</v>
      </c>
      <c r="V12" s="222"/>
      <c r="W12" s="222"/>
      <c r="X12" s="222"/>
      <c r="Y12" s="222"/>
      <c r="Z12" s="222"/>
      <c r="AA12" s="222"/>
      <c r="AB12" s="407">
        <v>904</v>
      </c>
      <c r="AC12" s="407"/>
      <c r="AD12" s="407"/>
      <c r="AE12" s="407"/>
      <c r="AF12" s="407"/>
      <c r="AG12" s="407"/>
      <c r="AH12" s="407"/>
      <c r="AI12" s="407">
        <v>1253</v>
      </c>
      <c r="AJ12" s="407"/>
      <c r="AK12" s="407"/>
      <c r="AL12" s="407"/>
      <c r="AM12" s="407"/>
      <c r="AN12" s="407"/>
      <c r="AO12" s="407"/>
      <c r="AP12" s="222">
        <f t="shared" si="1"/>
        <v>-349</v>
      </c>
      <c r="AQ12" s="222"/>
      <c r="AR12" s="222"/>
      <c r="AS12" s="222"/>
      <c r="AT12" s="222"/>
      <c r="AU12" s="222"/>
      <c r="AV12" s="222"/>
      <c r="AW12" s="222">
        <f t="shared" si="2"/>
        <v>-492</v>
      </c>
      <c r="AX12" s="222"/>
      <c r="AY12" s="222"/>
      <c r="AZ12" s="222"/>
      <c r="BA12" s="222"/>
      <c r="BB12" s="222"/>
      <c r="BC12" s="222"/>
      <c r="BD12" s="60"/>
    </row>
    <row r="13" spans="1:56" ht="18" customHeight="1">
      <c r="A13" s="221" t="s">
        <v>379</v>
      </c>
      <c r="B13" s="221"/>
      <c r="C13" s="221"/>
      <c r="D13" s="221"/>
      <c r="E13" s="221"/>
      <c r="F13" s="221"/>
      <c r="G13" s="406">
        <v>53</v>
      </c>
      <c r="H13" s="407"/>
      <c r="I13" s="407"/>
      <c r="J13" s="407"/>
      <c r="K13" s="407"/>
      <c r="L13" s="407"/>
      <c r="M13" s="407"/>
      <c r="N13" s="407">
        <v>187</v>
      </c>
      <c r="O13" s="407"/>
      <c r="P13" s="407"/>
      <c r="Q13" s="407"/>
      <c r="R13" s="407"/>
      <c r="S13" s="407"/>
      <c r="T13" s="407"/>
      <c r="U13" s="222">
        <f t="shared" si="0"/>
        <v>-134</v>
      </c>
      <c r="V13" s="222"/>
      <c r="W13" s="222"/>
      <c r="X13" s="222"/>
      <c r="Y13" s="222"/>
      <c r="Z13" s="222"/>
      <c r="AA13" s="222"/>
      <c r="AB13" s="407">
        <v>735</v>
      </c>
      <c r="AC13" s="407"/>
      <c r="AD13" s="407"/>
      <c r="AE13" s="407"/>
      <c r="AF13" s="407"/>
      <c r="AG13" s="407"/>
      <c r="AH13" s="407"/>
      <c r="AI13" s="407">
        <v>655</v>
      </c>
      <c r="AJ13" s="407"/>
      <c r="AK13" s="407"/>
      <c r="AL13" s="407"/>
      <c r="AM13" s="407"/>
      <c r="AN13" s="407"/>
      <c r="AO13" s="407"/>
      <c r="AP13" s="222">
        <f t="shared" si="1"/>
        <v>80</v>
      </c>
      <c r="AQ13" s="222"/>
      <c r="AR13" s="222"/>
      <c r="AS13" s="222"/>
      <c r="AT13" s="222"/>
      <c r="AU13" s="222"/>
      <c r="AV13" s="222"/>
      <c r="AW13" s="222">
        <f t="shared" si="2"/>
        <v>-54</v>
      </c>
      <c r="AX13" s="222"/>
      <c r="AY13" s="222"/>
      <c r="AZ13" s="222"/>
      <c r="BA13" s="222"/>
      <c r="BB13" s="222"/>
      <c r="BC13" s="222"/>
      <c r="BD13" s="60"/>
    </row>
    <row r="14" spans="1:56" ht="18" customHeight="1">
      <c r="A14" s="221" t="s">
        <v>380</v>
      </c>
      <c r="B14" s="221"/>
      <c r="C14" s="221"/>
      <c r="D14" s="221"/>
      <c r="E14" s="221"/>
      <c r="F14" s="221"/>
      <c r="G14" s="406">
        <v>60</v>
      </c>
      <c r="H14" s="407"/>
      <c r="I14" s="407"/>
      <c r="J14" s="407"/>
      <c r="K14" s="407"/>
      <c r="L14" s="407"/>
      <c r="M14" s="407"/>
      <c r="N14" s="407">
        <v>181</v>
      </c>
      <c r="O14" s="407"/>
      <c r="P14" s="407"/>
      <c r="Q14" s="407"/>
      <c r="R14" s="407"/>
      <c r="S14" s="407"/>
      <c r="T14" s="407"/>
      <c r="U14" s="222">
        <f t="shared" si="0"/>
        <v>-121</v>
      </c>
      <c r="V14" s="222"/>
      <c r="W14" s="222"/>
      <c r="X14" s="222"/>
      <c r="Y14" s="222"/>
      <c r="Z14" s="222"/>
      <c r="AA14" s="222"/>
      <c r="AB14" s="407">
        <v>359</v>
      </c>
      <c r="AC14" s="407"/>
      <c r="AD14" s="407"/>
      <c r="AE14" s="407"/>
      <c r="AF14" s="407"/>
      <c r="AG14" s="407"/>
      <c r="AH14" s="407"/>
      <c r="AI14" s="407">
        <v>275</v>
      </c>
      <c r="AJ14" s="407"/>
      <c r="AK14" s="407"/>
      <c r="AL14" s="407"/>
      <c r="AM14" s="407"/>
      <c r="AN14" s="407"/>
      <c r="AO14" s="407"/>
      <c r="AP14" s="222">
        <f t="shared" si="1"/>
        <v>84</v>
      </c>
      <c r="AQ14" s="222"/>
      <c r="AR14" s="222"/>
      <c r="AS14" s="222"/>
      <c r="AT14" s="222"/>
      <c r="AU14" s="222"/>
      <c r="AV14" s="222"/>
      <c r="AW14" s="222">
        <f t="shared" si="2"/>
        <v>-37</v>
      </c>
      <c r="AX14" s="222"/>
      <c r="AY14" s="222"/>
      <c r="AZ14" s="222"/>
      <c r="BA14" s="222"/>
      <c r="BB14" s="222"/>
      <c r="BC14" s="222"/>
      <c r="BD14" s="60"/>
    </row>
    <row r="15" spans="1:56" ht="18" customHeight="1">
      <c r="A15" s="221" t="s">
        <v>381</v>
      </c>
      <c r="B15" s="221"/>
      <c r="C15" s="221"/>
      <c r="D15" s="221"/>
      <c r="E15" s="221"/>
      <c r="F15" s="221"/>
      <c r="G15" s="406">
        <v>57</v>
      </c>
      <c r="H15" s="407"/>
      <c r="I15" s="407"/>
      <c r="J15" s="407"/>
      <c r="K15" s="407"/>
      <c r="L15" s="407"/>
      <c r="M15" s="407"/>
      <c r="N15" s="407">
        <v>148</v>
      </c>
      <c r="O15" s="407"/>
      <c r="P15" s="407"/>
      <c r="Q15" s="407"/>
      <c r="R15" s="407"/>
      <c r="S15" s="407"/>
      <c r="T15" s="407"/>
      <c r="U15" s="222">
        <f t="shared" si="0"/>
        <v>-91</v>
      </c>
      <c r="V15" s="222"/>
      <c r="W15" s="222"/>
      <c r="X15" s="222"/>
      <c r="Y15" s="222"/>
      <c r="Z15" s="222"/>
      <c r="AA15" s="222"/>
      <c r="AB15" s="407">
        <v>424</v>
      </c>
      <c r="AC15" s="407"/>
      <c r="AD15" s="407"/>
      <c r="AE15" s="407"/>
      <c r="AF15" s="407"/>
      <c r="AG15" s="407"/>
      <c r="AH15" s="407"/>
      <c r="AI15" s="407">
        <v>293</v>
      </c>
      <c r="AJ15" s="407"/>
      <c r="AK15" s="407"/>
      <c r="AL15" s="407"/>
      <c r="AM15" s="407"/>
      <c r="AN15" s="407"/>
      <c r="AO15" s="407"/>
      <c r="AP15" s="222">
        <f t="shared" si="1"/>
        <v>131</v>
      </c>
      <c r="AQ15" s="222"/>
      <c r="AR15" s="222"/>
      <c r="AS15" s="222"/>
      <c r="AT15" s="222"/>
      <c r="AU15" s="222"/>
      <c r="AV15" s="222"/>
      <c r="AW15" s="222">
        <f t="shared" si="2"/>
        <v>40</v>
      </c>
      <c r="AX15" s="222"/>
      <c r="AY15" s="222"/>
      <c r="AZ15" s="222"/>
      <c r="BA15" s="222"/>
      <c r="BB15" s="222"/>
      <c r="BC15" s="222"/>
      <c r="BD15" s="60"/>
    </row>
    <row r="16" spans="1:56" ht="18" customHeight="1">
      <c r="A16" s="221" t="s">
        <v>382</v>
      </c>
      <c r="B16" s="221"/>
      <c r="C16" s="221"/>
      <c r="D16" s="221"/>
      <c r="E16" s="221"/>
      <c r="F16" s="221"/>
      <c r="G16" s="406">
        <v>49</v>
      </c>
      <c r="H16" s="407"/>
      <c r="I16" s="407"/>
      <c r="J16" s="407"/>
      <c r="K16" s="407"/>
      <c r="L16" s="407"/>
      <c r="M16" s="407"/>
      <c r="N16" s="407">
        <v>188</v>
      </c>
      <c r="O16" s="407"/>
      <c r="P16" s="407"/>
      <c r="Q16" s="407"/>
      <c r="R16" s="407"/>
      <c r="S16" s="407"/>
      <c r="T16" s="407"/>
      <c r="U16" s="222">
        <f t="shared" si="0"/>
        <v>-139</v>
      </c>
      <c r="V16" s="222"/>
      <c r="W16" s="222"/>
      <c r="X16" s="222"/>
      <c r="Y16" s="222"/>
      <c r="Z16" s="222"/>
      <c r="AA16" s="222"/>
      <c r="AB16" s="407">
        <v>353</v>
      </c>
      <c r="AC16" s="407"/>
      <c r="AD16" s="407"/>
      <c r="AE16" s="407"/>
      <c r="AF16" s="407"/>
      <c r="AG16" s="407"/>
      <c r="AH16" s="407"/>
      <c r="AI16" s="407">
        <v>327</v>
      </c>
      <c r="AJ16" s="407"/>
      <c r="AK16" s="407"/>
      <c r="AL16" s="407"/>
      <c r="AM16" s="407"/>
      <c r="AN16" s="407"/>
      <c r="AO16" s="407"/>
      <c r="AP16" s="222">
        <f t="shared" si="1"/>
        <v>26</v>
      </c>
      <c r="AQ16" s="222"/>
      <c r="AR16" s="222"/>
      <c r="AS16" s="222"/>
      <c r="AT16" s="222"/>
      <c r="AU16" s="222"/>
      <c r="AV16" s="222"/>
      <c r="AW16" s="222">
        <f t="shared" si="2"/>
        <v>-113</v>
      </c>
      <c r="AX16" s="222"/>
      <c r="AY16" s="222"/>
      <c r="AZ16" s="222"/>
      <c r="BA16" s="222"/>
      <c r="BB16" s="222"/>
      <c r="BC16" s="222"/>
      <c r="BD16" s="60"/>
    </row>
    <row r="17" spans="1:56" ht="18" customHeight="1">
      <c r="A17" s="221" t="s">
        <v>383</v>
      </c>
      <c r="B17" s="221"/>
      <c r="C17" s="221"/>
      <c r="D17" s="221"/>
      <c r="E17" s="221"/>
      <c r="F17" s="221"/>
      <c r="G17" s="406">
        <v>74</v>
      </c>
      <c r="H17" s="407"/>
      <c r="I17" s="407"/>
      <c r="J17" s="407"/>
      <c r="K17" s="407"/>
      <c r="L17" s="407"/>
      <c r="M17" s="407"/>
      <c r="N17" s="407">
        <v>201</v>
      </c>
      <c r="O17" s="407"/>
      <c r="P17" s="407"/>
      <c r="Q17" s="407"/>
      <c r="R17" s="407"/>
      <c r="S17" s="407"/>
      <c r="T17" s="407"/>
      <c r="U17" s="222">
        <f t="shared" si="0"/>
        <v>-127</v>
      </c>
      <c r="V17" s="222"/>
      <c r="W17" s="222"/>
      <c r="X17" s="222"/>
      <c r="Y17" s="222"/>
      <c r="Z17" s="222"/>
      <c r="AA17" s="222"/>
      <c r="AB17" s="407">
        <v>351</v>
      </c>
      <c r="AC17" s="407"/>
      <c r="AD17" s="407"/>
      <c r="AE17" s="407"/>
      <c r="AF17" s="407"/>
      <c r="AG17" s="407"/>
      <c r="AH17" s="407"/>
      <c r="AI17" s="407">
        <v>328</v>
      </c>
      <c r="AJ17" s="407"/>
      <c r="AK17" s="407"/>
      <c r="AL17" s="407"/>
      <c r="AM17" s="407"/>
      <c r="AN17" s="407"/>
      <c r="AO17" s="407"/>
      <c r="AP17" s="222">
        <f t="shared" si="1"/>
        <v>23</v>
      </c>
      <c r="AQ17" s="222"/>
      <c r="AR17" s="222"/>
      <c r="AS17" s="222"/>
      <c r="AT17" s="222"/>
      <c r="AU17" s="222"/>
      <c r="AV17" s="222"/>
      <c r="AW17" s="222">
        <f t="shared" si="2"/>
        <v>-104</v>
      </c>
      <c r="AX17" s="222"/>
      <c r="AY17" s="222"/>
      <c r="AZ17" s="222"/>
      <c r="BA17" s="222"/>
      <c r="BB17" s="222"/>
      <c r="BC17" s="222"/>
      <c r="BD17" s="60"/>
    </row>
    <row r="18" spans="1:56" ht="18" customHeight="1">
      <c r="A18" s="221" t="s">
        <v>384</v>
      </c>
      <c r="B18" s="221"/>
      <c r="C18" s="221"/>
      <c r="D18" s="221"/>
      <c r="E18" s="221"/>
      <c r="F18" s="221"/>
      <c r="G18" s="406">
        <v>47</v>
      </c>
      <c r="H18" s="407"/>
      <c r="I18" s="407"/>
      <c r="J18" s="407"/>
      <c r="K18" s="407"/>
      <c r="L18" s="407"/>
      <c r="M18" s="407"/>
      <c r="N18" s="407">
        <v>215</v>
      </c>
      <c r="O18" s="407"/>
      <c r="P18" s="407"/>
      <c r="Q18" s="407"/>
      <c r="R18" s="407"/>
      <c r="S18" s="407"/>
      <c r="T18" s="407"/>
      <c r="U18" s="222">
        <f t="shared" si="0"/>
        <v>-168</v>
      </c>
      <c r="V18" s="222"/>
      <c r="W18" s="222"/>
      <c r="X18" s="222"/>
      <c r="Y18" s="222"/>
      <c r="Z18" s="222"/>
      <c r="AA18" s="222"/>
      <c r="AB18" s="407">
        <v>282</v>
      </c>
      <c r="AC18" s="407"/>
      <c r="AD18" s="407"/>
      <c r="AE18" s="407"/>
      <c r="AF18" s="407"/>
      <c r="AG18" s="407"/>
      <c r="AH18" s="407"/>
      <c r="AI18" s="407">
        <v>332</v>
      </c>
      <c r="AJ18" s="407"/>
      <c r="AK18" s="407"/>
      <c r="AL18" s="407"/>
      <c r="AM18" s="407"/>
      <c r="AN18" s="407"/>
      <c r="AO18" s="407"/>
      <c r="AP18" s="222">
        <f t="shared" si="1"/>
        <v>-50</v>
      </c>
      <c r="AQ18" s="222"/>
      <c r="AR18" s="222"/>
      <c r="AS18" s="222"/>
      <c r="AT18" s="222"/>
      <c r="AU18" s="222"/>
      <c r="AV18" s="222"/>
      <c r="AW18" s="222">
        <f t="shared" si="2"/>
        <v>-218</v>
      </c>
      <c r="AX18" s="222"/>
      <c r="AY18" s="222"/>
      <c r="AZ18" s="222"/>
      <c r="BA18" s="222"/>
      <c r="BB18" s="222"/>
      <c r="BC18" s="222"/>
      <c r="BD18" s="60"/>
    </row>
    <row r="19" spans="1:56" ht="18" customHeight="1">
      <c r="A19" s="221" t="s">
        <v>385</v>
      </c>
      <c r="B19" s="221"/>
      <c r="C19" s="221"/>
      <c r="D19" s="221"/>
      <c r="E19" s="221"/>
      <c r="F19" s="221"/>
      <c r="G19" s="406">
        <v>67</v>
      </c>
      <c r="H19" s="407"/>
      <c r="I19" s="407"/>
      <c r="J19" s="407"/>
      <c r="K19" s="407"/>
      <c r="L19" s="407"/>
      <c r="M19" s="407"/>
      <c r="N19" s="407">
        <v>191</v>
      </c>
      <c r="O19" s="407"/>
      <c r="P19" s="407"/>
      <c r="Q19" s="407"/>
      <c r="R19" s="407"/>
      <c r="S19" s="407"/>
      <c r="T19" s="407"/>
      <c r="U19" s="222">
        <f t="shared" si="0"/>
        <v>-124</v>
      </c>
      <c r="V19" s="222"/>
      <c r="W19" s="222"/>
      <c r="X19" s="222"/>
      <c r="Y19" s="222"/>
      <c r="Z19" s="222"/>
      <c r="AA19" s="222"/>
      <c r="AB19" s="407">
        <v>329</v>
      </c>
      <c r="AC19" s="407"/>
      <c r="AD19" s="407"/>
      <c r="AE19" s="407"/>
      <c r="AF19" s="407"/>
      <c r="AG19" s="407"/>
      <c r="AH19" s="407"/>
      <c r="AI19" s="407">
        <v>303</v>
      </c>
      <c r="AJ19" s="407"/>
      <c r="AK19" s="407"/>
      <c r="AL19" s="407"/>
      <c r="AM19" s="407"/>
      <c r="AN19" s="407"/>
      <c r="AO19" s="407"/>
      <c r="AP19" s="222">
        <f t="shared" si="1"/>
        <v>26</v>
      </c>
      <c r="AQ19" s="222"/>
      <c r="AR19" s="222"/>
      <c r="AS19" s="222"/>
      <c r="AT19" s="222"/>
      <c r="AU19" s="222"/>
      <c r="AV19" s="222"/>
      <c r="AW19" s="222">
        <f t="shared" si="2"/>
        <v>-98</v>
      </c>
      <c r="AX19" s="222"/>
      <c r="AY19" s="222"/>
      <c r="AZ19" s="222"/>
      <c r="BA19" s="222"/>
      <c r="BB19" s="222"/>
      <c r="BC19" s="222"/>
      <c r="BD19" s="60"/>
    </row>
    <row r="20" spans="1:56" ht="18" customHeight="1">
      <c r="A20" s="221" t="s">
        <v>386</v>
      </c>
      <c r="B20" s="221"/>
      <c r="C20" s="221"/>
      <c r="D20" s="221"/>
      <c r="E20" s="221"/>
      <c r="F20" s="221"/>
      <c r="G20" s="406">
        <v>44</v>
      </c>
      <c r="H20" s="407"/>
      <c r="I20" s="407"/>
      <c r="J20" s="407"/>
      <c r="K20" s="407"/>
      <c r="L20" s="407"/>
      <c r="M20" s="407"/>
      <c r="N20" s="407">
        <v>209</v>
      </c>
      <c r="O20" s="407"/>
      <c r="P20" s="407"/>
      <c r="Q20" s="407"/>
      <c r="R20" s="407"/>
      <c r="S20" s="407"/>
      <c r="T20" s="407"/>
      <c r="U20" s="222">
        <f t="shared" si="0"/>
        <v>-165</v>
      </c>
      <c r="V20" s="222"/>
      <c r="W20" s="222"/>
      <c r="X20" s="222"/>
      <c r="Y20" s="222"/>
      <c r="Z20" s="222"/>
      <c r="AA20" s="222"/>
      <c r="AB20" s="407">
        <v>327</v>
      </c>
      <c r="AC20" s="407"/>
      <c r="AD20" s="407"/>
      <c r="AE20" s="407"/>
      <c r="AF20" s="407"/>
      <c r="AG20" s="407"/>
      <c r="AH20" s="407"/>
      <c r="AI20" s="407">
        <v>305</v>
      </c>
      <c r="AJ20" s="407"/>
      <c r="AK20" s="407"/>
      <c r="AL20" s="407"/>
      <c r="AM20" s="407"/>
      <c r="AN20" s="407"/>
      <c r="AO20" s="407"/>
      <c r="AP20" s="222">
        <f t="shared" si="1"/>
        <v>22</v>
      </c>
      <c r="AQ20" s="222"/>
      <c r="AR20" s="222"/>
      <c r="AS20" s="222"/>
      <c r="AT20" s="222"/>
      <c r="AU20" s="222"/>
      <c r="AV20" s="222"/>
      <c r="AW20" s="222">
        <f t="shared" si="2"/>
        <v>-143</v>
      </c>
      <c r="AX20" s="222"/>
      <c r="AY20" s="222"/>
      <c r="AZ20" s="222"/>
      <c r="BA20" s="222"/>
      <c r="BB20" s="222"/>
      <c r="BC20" s="222"/>
      <c r="BD20" s="60"/>
    </row>
    <row r="21" spans="1:56" ht="18" customHeight="1" thickBot="1">
      <c r="A21" s="220" t="s">
        <v>387</v>
      </c>
      <c r="B21" s="220"/>
      <c r="C21" s="220"/>
      <c r="D21" s="220"/>
      <c r="E21" s="220"/>
      <c r="F21" s="220"/>
      <c r="G21" s="408">
        <v>56</v>
      </c>
      <c r="H21" s="409"/>
      <c r="I21" s="409"/>
      <c r="J21" s="409"/>
      <c r="K21" s="409"/>
      <c r="L21" s="409"/>
      <c r="M21" s="409"/>
      <c r="N21" s="409">
        <v>207</v>
      </c>
      <c r="O21" s="409"/>
      <c r="P21" s="409"/>
      <c r="Q21" s="409"/>
      <c r="R21" s="409"/>
      <c r="S21" s="409"/>
      <c r="T21" s="409"/>
      <c r="U21" s="410">
        <f t="shared" si="0"/>
        <v>-151</v>
      </c>
      <c r="V21" s="410"/>
      <c r="W21" s="410"/>
      <c r="X21" s="410"/>
      <c r="Y21" s="410"/>
      <c r="Z21" s="410"/>
      <c r="AA21" s="410"/>
      <c r="AB21" s="409">
        <v>272</v>
      </c>
      <c r="AC21" s="409"/>
      <c r="AD21" s="409"/>
      <c r="AE21" s="409"/>
      <c r="AF21" s="409"/>
      <c r="AG21" s="409"/>
      <c r="AH21" s="409"/>
      <c r="AI21" s="409">
        <v>349</v>
      </c>
      <c r="AJ21" s="409"/>
      <c r="AK21" s="409"/>
      <c r="AL21" s="409"/>
      <c r="AM21" s="409"/>
      <c r="AN21" s="409"/>
      <c r="AO21" s="409"/>
      <c r="AP21" s="410">
        <f t="shared" si="1"/>
        <v>-77</v>
      </c>
      <c r="AQ21" s="410"/>
      <c r="AR21" s="410"/>
      <c r="AS21" s="410"/>
      <c r="AT21" s="410"/>
      <c r="AU21" s="410"/>
      <c r="AV21" s="410"/>
      <c r="AW21" s="410">
        <f t="shared" si="2"/>
        <v>-228</v>
      </c>
      <c r="AX21" s="410"/>
      <c r="AY21" s="410"/>
      <c r="AZ21" s="410"/>
      <c r="BA21" s="410"/>
      <c r="BB21" s="410"/>
      <c r="BC21" s="410"/>
      <c r="BD21" s="60"/>
    </row>
    <row r="22" spans="1:56" ht="18" customHeight="1">
      <c r="B22" s="207" t="s">
        <v>42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8"/>
      <c r="V22" s="208"/>
      <c r="W22" s="208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</row>
    <row r="23" spans="1:56" ht="19.5" customHeight="1">
      <c r="A23" s="61"/>
      <c r="B23" s="61"/>
      <c r="C23" s="61"/>
      <c r="D23" s="61"/>
      <c r="E23" s="61"/>
      <c r="F23" s="61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</row>
    <row r="24" spans="1:56" ht="19.5" customHeight="1">
      <c r="A24" s="206" t="s">
        <v>307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</row>
    <row r="25" spans="1:56" ht="19.5" customHeight="1" thickBo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</row>
    <row r="26" spans="1:56" ht="19.5" customHeight="1">
      <c r="A26" s="204"/>
      <c r="B26" s="204"/>
      <c r="C26" s="204"/>
      <c r="D26" s="204"/>
      <c r="E26" s="204"/>
      <c r="F26" s="204"/>
      <c r="G26" s="204"/>
      <c r="H26" s="205"/>
      <c r="I26" s="212" t="s">
        <v>43</v>
      </c>
      <c r="J26" s="212"/>
      <c r="K26" s="212"/>
      <c r="L26" s="212"/>
      <c r="M26" s="212"/>
      <c r="N26" s="212"/>
      <c r="O26" s="212"/>
      <c r="P26" s="212"/>
      <c r="Q26" s="212" t="s">
        <v>44</v>
      </c>
      <c r="R26" s="212"/>
      <c r="S26" s="212"/>
      <c r="T26" s="212"/>
      <c r="U26" s="212"/>
      <c r="V26" s="212"/>
      <c r="W26" s="212"/>
      <c r="X26" s="212"/>
      <c r="Y26" s="212" t="s">
        <v>45</v>
      </c>
      <c r="Z26" s="212"/>
      <c r="AA26" s="212"/>
      <c r="AB26" s="212"/>
      <c r="AC26" s="212"/>
      <c r="AD26" s="212"/>
      <c r="AE26" s="212"/>
      <c r="AF26" s="212"/>
      <c r="AG26" s="212" t="s">
        <v>46</v>
      </c>
      <c r="AH26" s="212"/>
      <c r="AI26" s="212"/>
      <c r="AJ26" s="212"/>
      <c r="AK26" s="212"/>
      <c r="AL26" s="212"/>
      <c r="AM26" s="212"/>
      <c r="AN26" s="212"/>
      <c r="AO26" s="212" t="s">
        <v>47</v>
      </c>
      <c r="AP26" s="212"/>
      <c r="AQ26" s="212"/>
      <c r="AR26" s="212"/>
      <c r="AS26" s="212"/>
      <c r="AT26" s="212"/>
      <c r="AU26" s="212"/>
      <c r="AV26" s="212"/>
      <c r="AW26" s="209" t="s">
        <v>48</v>
      </c>
      <c r="AX26" s="204"/>
      <c r="AY26" s="204"/>
      <c r="AZ26" s="204"/>
      <c r="BA26" s="204"/>
      <c r="BB26" s="204"/>
      <c r="BC26" s="204"/>
    </row>
    <row r="27" spans="1:56" ht="18" customHeight="1">
      <c r="A27" s="202" t="s">
        <v>451</v>
      </c>
      <c r="B27" s="202"/>
      <c r="C27" s="202"/>
      <c r="D27" s="202"/>
      <c r="E27" s="202"/>
      <c r="F27" s="202"/>
      <c r="G27" s="202"/>
      <c r="H27" s="203"/>
      <c r="I27" s="210">
        <v>817</v>
      </c>
      <c r="J27" s="211"/>
      <c r="K27" s="211"/>
      <c r="L27" s="211"/>
      <c r="M27" s="211"/>
      <c r="N27" s="211"/>
      <c r="O27" s="211"/>
      <c r="P27" s="211"/>
      <c r="Q27" s="211">
        <v>2257</v>
      </c>
      <c r="R27" s="211"/>
      <c r="S27" s="211"/>
      <c r="T27" s="211"/>
      <c r="U27" s="211"/>
      <c r="V27" s="211"/>
      <c r="W27" s="211"/>
      <c r="X27" s="211"/>
      <c r="Y27" s="211">
        <v>11</v>
      </c>
      <c r="Z27" s="211"/>
      <c r="AA27" s="211"/>
      <c r="AB27" s="211"/>
      <c r="AC27" s="211"/>
      <c r="AD27" s="211"/>
      <c r="AE27" s="211"/>
      <c r="AF27" s="211"/>
      <c r="AG27" s="211">
        <v>418</v>
      </c>
      <c r="AH27" s="211"/>
      <c r="AI27" s="211"/>
      <c r="AJ27" s="211"/>
      <c r="AK27" s="211"/>
      <c r="AL27" s="211"/>
      <c r="AM27" s="211"/>
      <c r="AN27" s="211"/>
      <c r="AO27" s="211">
        <v>203</v>
      </c>
      <c r="AP27" s="211"/>
      <c r="AQ27" s="211"/>
      <c r="AR27" s="211"/>
      <c r="AS27" s="211"/>
      <c r="AT27" s="211"/>
      <c r="AU27" s="211"/>
      <c r="AV27" s="211"/>
      <c r="AW27" s="211">
        <v>3245</v>
      </c>
      <c r="AX27" s="211"/>
      <c r="AY27" s="211"/>
      <c r="AZ27" s="211"/>
      <c r="BA27" s="211"/>
      <c r="BB27" s="211"/>
      <c r="BC27" s="211"/>
    </row>
    <row r="28" spans="1:56" ht="18" customHeight="1">
      <c r="A28" s="214" t="s">
        <v>449</v>
      </c>
      <c r="B28" s="214"/>
      <c r="C28" s="214"/>
      <c r="D28" s="214"/>
      <c r="E28" s="214"/>
      <c r="F28" s="214"/>
      <c r="G28" s="214"/>
      <c r="H28" s="215"/>
      <c r="I28" s="210">
        <v>745</v>
      </c>
      <c r="J28" s="211"/>
      <c r="K28" s="211"/>
      <c r="L28" s="211"/>
      <c r="M28" s="211"/>
      <c r="N28" s="211"/>
      <c r="O28" s="211"/>
      <c r="P28" s="211"/>
      <c r="Q28" s="211">
        <v>2438</v>
      </c>
      <c r="R28" s="211"/>
      <c r="S28" s="211"/>
      <c r="T28" s="211"/>
      <c r="U28" s="211"/>
      <c r="V28" s="211"/>
      <c r="W28" s="211"/>
      <c r="X28" s="211"/>
      <c r="Y28" s="211">
        <v>15</v>
      </c>
      <c r="Z28" s="211"/>
      <c r="AA28" s="211"/>
      <c r="AB28" s="211"/>
      <c r="AC28" s="211"/>
      <c r="AD28" s="211"/>
      <c r="AE28" s="211"/>
      <c r="AF28" s="211"/>
      <c r="AG28" s="211">
        <v>467</v>
      </c>
      <c r="AH28" s="211"/>
      <c r="AI28" s="211"/>
      <c r="AJ28" s="211"/>
      <c r="AK28" s="211"/>
      <c r="AL28" s="211"/>
      <c r="AM28" s="211"/>
      <c r="AN28" s="211"/>
      <c r="AO28" s="211">
        <v>218</v>
      </c>
      <c r="AP28" s="211"/>
      <c r="AQ28" s="211"/>
      <c r="AR28" s="211"/>
      <c r="AS28" s="211"/>
      <c r="AT28" s="211"/>
      <c r="AU28" s="211"/>
      <c r="AV28" s="211"/>
      <c r="AW28" s="211">
        <v>3424</v>
      </c>
      <c r="AX28" s="211"/>
      <c r="AY28" s="211"/>
      <c r="AZ28" s="211"/>
      <c r="BA28" s="211"/>
      <c r="BB28" s="211"/>
      <c r="BC28" s="211"/>
    </row>
    <row r="29" spans="1:56" ht="18" customHeight="1" thickBot="1">
      <c r="A29" s="218" t="s">
        <v>450</v>
      </c>
      <c r="B29" s="218"/>
      <c r="C29" s="218"/>
      <c r="D29" s="218"/>
      <c r="E29" s="218"/>
      <c r="F29" s="218"/>
      <c r="G29" s="218"/>
      <c r="H29" s="219"/>
      <c r="I29" s="411">
        <v>694</v>
      </c>
      <c r="J29" s="412"/>
      <c r="K29" s="412"/>
      <c r="L29" s="412"/>
      <c r="M29" s="412"/>
      <c r="N29" s="412"/>
      <c r="O29" s="412"/>
      <c r="P29" s="412"/>
      <c r="Q29" s="412">
        <v>2487</v>
      </c>
      <c r="R29" s="412"/>
      <c r="S29" s="412"/>
      <c r="T29" s="412"/>
      <c r="U29" s="412"/>
      <c r="V29" s="412"/>
      <c r="W29" s="412"/>
      <c r="X29" s="412"/>
      <c r="Y29" s="412">
        <v>15</v>
      </c>
      <c r="Z29" s="412"/>
      <c r="AA29" s="412"/>
      <c r="AB29" s="412"/>
      <c r="AC29" s="412"/>
      <c r="AD29" s="412"/>
      <c r="AE29" s="412"/>
      <c r="AF29" s="412"/>
      <c r="AG29" s="412">
        <v>448</v>
      </c>
      <c r="AH29" s="412"/>
      <c r="AI29" s="412"/>
      <c r="AJ29" s="412"/>
      <c r="AK29" s="412"/>
      <c r="AL29" s="412"/>
      <c r="AM29" s="412"/>
      <c r="AN29" s="412"/>
      <c r="AO29" s="412">
        <v>203</v>
      </c>
      <c r="AP29" s="412"/>
      <c r="AQ29" s="412"/>
      <c r="AR29" s="412"/>
      <c r="AS29" s="412"/>
      <c r="AT29" s="412"/>
      <c r="AU29" s="412"/>
      <c r="AV29" s="412"/>
      <c r="AW29" s="412">
        <v>3336</v>
      </c>
      <c r="AX29" s="412"/>
      <c r="AY29" s="412"/>
      <c r="AZ29" s="412"/>
      <c r="BA29" s="412"/>
      <c r="BB29" s="412"/>
      <c r="BC29" s="412"/>
    </row>
    <row r="30" spans="1:56" ht="18" customHeight="1">
      <c r="A30" s="61"/>
      <c r="B30" s="208" t="s">
        <v>49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</row>
    <row r="31" spans="1:56" ht="19.5" customHeight="1">
      <c r="A31" s="61"/>
      <c r="B31" s="61"/>
      <c r="C31" s="61"/>
      <c r="D31" s="61"/>
      <c r="E31" s="61"/>
      <c r="F31" s="61"/>
      <c r="G31" s="61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</row>
    <row r="32" spans="1:56" ht="19.5" customHeight="1">
      <c r="A32" s="206" t="s">
        <v>312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</row>
    <row r="33" spans="1:56" ht="19.5" customHeight="1" thickBo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</row>
    <row r="34" spans="1:56" ht="39" customHeight="1">
      <c r="A34" s="63"/>
      <c r="B34" s="63"/>
      <c r="C34" s="63"/>
      <c r="D34" s="63"/>
      <c r="E34" s="63"/>
      <c r="F34" s="63"/>
      <c r="G34" s="63"/>
      <c r="H34" s="63"/>
      <c r="I34" s="209" t="s">
        <v>50</v>
      </c>
      <c r="J34" s="204"/>
      <c r="K34" s="204"/>
      <c r="L34" s="204"/>
      <c r="M34" s="204"/>
      <c r="N34" s="204"/>
      <c r="O34" s="212" t="s">
        <v>51</v>
      </c>
      <c r="P34" s="212"/>
      <c r="Q34" s="212"/>
      <c r="R34" s="212"/>
      <c r="S34" s="212"/>
      <c r="T34" s="216" t="s">
        <v>52</v>
      </c>
      <c r="U34" s="216"/>
      <c r="V34" s="216"/>
      <c r="W34" s="216"/>
      <c r="X34" s="216"/>
      <c r="Y34" s="209" t="s">
        <v>53</v>
      </c>
      <c r="Z34" s="204"/>
      <c r="AA34" s="204"/>
      <c r="AB34" s="204"/>
      <c r="AC34" s="204"/>
      <c r="AD34" s="205"/>
      <c r="AE34" s="217" t="s">
        <v>54</v>
      </c>
      <c r="AF34" s="204"/>
      <c r="AG34" s="204"/>
      <c r="AH34" s="204"/>
      <c r="AI34" s="205"/>
      <c r="AJ34" s="212" t="s">
        <v>55</v>
      </c>
      <c r="AK34" s="212"/>
      <c r="AL34" s="212"/>
      <c r="AM34" s="212"/>
      <c r="AN34" s="212"/>
      <c r="AO34" s="212" t="s">
        <v>56</v>
      </c>
      <c r="AP34" s="212"/>
      <c r="AQ34" s="212"/>
      <c r="AR34" s="212"/>
      <c r="AS34" s="212"/>
      <c r="AT34" s="212" t="s">
        <v>57</v>
      </c>
      <c r="AU34" s="212"/>
      <c r="AV34" s="212"/>
      <c r="AW34" s="212"/>
      <c r="AX34" s="212"/>
      <c r="AY34" s="216" t="s">
        <v>190</v>
      </c>
      <c r="AZ34" s="216"/>
      <c r="BA34" s="212"/>
      <c r="BB34" s="212"/>
      <c r="BC34" s="209"/>
    </row>
    <row r="35" spans="1:56" ht="18" customHeight="1">
      <c r="A35" s="202" t="s">
        <v>451</v>
      </c>
      <c r="B35" s="202"/>
      <c r="C35" s="202"/>
      <c r="D35" s="202"/>
      <c r="E35" s="202"/>
      <c r="F35" s="202"/>
      <c r="G35" s="202"/>
      <c r="H35" s="203"/>
      <c r="I35" s="236">
        <v>2720</v>
      </c>
      <c r="J35" s="201"/>
      <c r="K35" s="201"/>
      <c r="L35" s="201"/>
      <c r="M35" s="201"/>
      <c r="N35" s="201"/>
      <c r="O35" s="201">
        <v>905</v>
      </c>
      <c r="P35" s="201"/>
      <c r="Q35" s="201"/>
      <c r="R35" s="201"/>
      <c r="S35" s="201"/>
      <c r="T35" s="201">
        <v>76</v>
      </c>
      <c r="U35" s="201"/>
      <c r="V35" s="201"/>
      <c r="W35" s="201"/>
      <c r="X35" s="201"/>
      <c r="Y35" s="201">
        <v>803</v>
      </c>
      <c r="Z35" s="201"/>
      <c r="AA35" s="201"/>
      <c r="AB35" s="201"/>
      <c r="AC35" s="201"/>
      <c r="AD35" s="201"/>
      <c r="AE35" s="201">
        <v>84</v>
      </c>
      <c r="AF35" s="201"/>
      <c r="AG35" s="201"/>
      <c r="AH35" s="201"/>
      <c r="AI35" s="201"/>
      <c r="AJ35" s="201">
        <v>5</v>
      </c>
      <c r="AK35" s="201"/>
      <c r="AL35" s="201"/>
      <c r="AM35" s="201"/>
      <c r="AN35" s="201"/>
      <c r="AO35" s="201">
        <v>21</v>
      </c>
      <c r="AP35" s="201"/>
      <c r="AQ35" s="201"/>
      <c r="AR35" s="201"/>
      <c r="AS35" s="201"/>
      <c r="AT35" s="201">
        <v>62</v>
      </c>
      <c r="AU35" s="201"/>
      <c r="AV35" s="201"/>
      <c r="AW35" s="201"/>
      <c r="AX35" s="201"/>
      <c r="AY35" s="201">
        <v>764</v>
      </c>
      <c r="AZ35" s="201"/>
      <c r="BA35" s="201"/>
      <c r="BB35" s="201"/>
      <c r="BC35" s="201"/>
      <c r="BD35" s="64"/>
    </row>
    <row r="36" spans="1:56" ht="18" customHeight="1">
      <c r="A36" s="214" t="s">
        <v>449</v>
      </c>
      <c r="B36" s="214"/>
      <c r="C36" s="214"/>
      <c r="D36" s="214"/>
      <c r="E36" s="214"/>
      <c r="F36" s="214"/>
      <c r="G36" s="214"/>
      <c r="H36" s="215"/>
      <c r="I36" s="236">
        <v>3102</v>
      </c>
      <c r="J36" s="201"/>
      <c r="K36" s="201"/>
      <c r="L36" s="201"/>
      <c r="M36" s="201"/>
      <c r="N36" s="201"/>
      <c r="O36" s="201">
        <v>776</v>
      </c>
      <c r="P36" s="201"/>
      <c r="Q36" s="201"/>
      <c r="R36" s="201"/>
      <c r="S36" s="201"/>
      <c r="T36" s="201">
        <v>81</v>
      </c>
      <c r="U36" s="201"/>
      <c r="V36" s="201"/>
      <c r="W36" s="201"/>
      <c r="X36" s="201"/>
      <c r="Y36" s="201">
        <v>1152</v>
      </c>
      <c r="Z36" s="201"/>
      <c r="AA36" s="201"/>
      <c r="AB36" s="201"/>
      <c r="AC36" s="201"/>
      <c r="AD36" s="201"/>
      <c r="AE36" s="201">
        <v>153</v>
      </c>
      <c r="AF36" s="201"/>
      <c r="AG36" s="201"/>
      <c r="AH36" s="201"/>
      <c r="AI36" s="201"/>
      <c r="AJ36" s="201">
        <v>5</v>
      </c>
      <c r="AK36" s="201"/>
      <c r="AL36" s="201"/>
      <c r="AM36" s="201"/>
      <c r="AN36" s="201"/>
      <c r="AO36" s="201">
        <v>19</v>
      </c>
      <c r="AP36" s="201"/>
      <c r="AQ36" s="201"/>
      <c r="AR36" s="201"/>
      <c r="AS36" s="201"/>
      <c r="AT36" s="201">
        <v>59</v>
      </c>
      <c r="AU36" s="201"/>
      <c r="AV36" s="201"/>
      <c r="AW36" s="201"/>
      <c r="AX36" s="201"/>
      <c r="AY36" s="201">
        <v>857</v>
      </c>
      <c r="AZ36" s="201"/>
      <c r="BA36" s="201"/>
      <c r="BB36" s="201"/>
      <c r="BC36" s="201"/>
      <c r="BD36" s="65"/>
    </row>
    <row r="37" spans="1:56" ht="18" customHeight="1" thickBot="1">
      <c r="A37" s="218" t="s">
        <v>450</v>
      </c>
      <c r="B37" s="218"/>
      <c r="C37" s="218"/>
      <c r="D37" s="218"/>
      <c r="E37" s="218"/>
      <c r="F37" s="218"/>
      <c r="G37" s="218"/>
      <c r="H37" s="219"/>
      <c r="I37" s="413">
        <v>3902</v>
      </c>
      <c r="J37" s="414"/>
      <c r="K37" s="414"/>
      <c r="L37" s="414"/>
      <c r="M37" s="414"/>
      <c r="N37" s="414"/>
      <c r="O37" s="414">
        <v>763</v>
      </c>
      <c r="P37" s="414"/>
      <c r="Q37" s="414"/>
      <c r="R37" s="414"/>
      <c r="S37" s="414"/>
      <c r="T37" s="414">
        <v>80</v>
      </c>
      <c r="U37" s="414"/>
      <c r="V37" s="414"/>
      <c r="W37" s="414"/>
      <c r="X37" s="414"/>
      <c r="Y37" s="414">
        <v>1619</v>
      </c>
      <c r="Z37" s="414"/>
      <c r="AA37" s="414"/>
      <c r="AB37" s="414"/>
      <c r="AC37" s="414"/>
      <c r="AD37" s="414"/>
      <c r="AE37" s="414">
        <v>269</v>
      </c>
      <c r="AF37" s="414"/>
      <c r="AG37" s="414"/>
      <c r="AH37" s="414"/>
      <c r="AI37" s="414"/>
      <c r="AJ37" s="414">
        <v>7</v>
      </c>
      <c r="AK37" s="414"/>
      <c r="AL37" s="414"/>
      <c r="AM37" s="414"/>
      <c r="AN37" s="414"/>
      <c r="AO37" s="414">
        <v>21</v>
      </c>
      <c r="AP37" s="414"/>
      <c r="AQ37" s="414"/>
      <c r="AR37" s="414"/>
      <c r="AS37" s="414"/>
      <c r="AT37" s="414">
        <v>62</v>
      </c>
      <c r="AU37" s="414"/>
      <c r="AV37" s="414"/>
      <c r="AW37" s="414"/>
      <c r="AX37" s="414"/>
      <c r="AY37" s="414">
        <f>I37-O37-T37-Y37-AE37-AJ37-AO37-AT37</f>
        <v>1081</v>
      </c>
      <c r="AZ37" s="414"/>
      <c r="BA37" s="414"/>
      <c r="BB37" s="414"/>
      <c r="BC37" s="414"/>
      <c r="BD37" s="65"/>
    </row>
    <row r="38" spans="1:56" ht="18" customHeight="1">
      <c r="B38" s="213" t="s">
        <v>58</v>
      </c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</row>
    <row r="39" spans="1:56" ht="9.9499999999999993" customHeight="1">
      <c r="B39" s="56" t="s">
        <v>390</v>
      </c>
    </row>
  </sheetData>
  <mergeCells count="210">
    <mergeCell ref="T37:X37"/>
    <mergeCell ref="Y37:AD37"/>
    <mergeCell ref="AE37:AI37"/>
    <mergeCell ref="AJ35:AN35"/>
    <mergeCell ref="I35:N35"/>
    <mergeCell ref="O35:S35"/>
    <mergeCell ref="T35:X35"/>
    <mergeCell ref="I36:N36"/>
    <mergeCell ref="AY36:BC36"/>
    <mergeCell ref="A1:BC1"/>
    <mergeCell ref="G3:AA3"/>
    <mergeCell ref="AB3:AV3"/>
    <mergeCell ref="AW3:BC4"/>
    <mergeCell ref="G4:M4"/>
    <mergeCell ref="A29:H29"/>
    <mergeCell ref="I29:P29"/>
    <mergeCell ref="Q29:X29"/>
    <mergeCell ref="Y29:AF29"/>
    <mergeCell ref="AG29:AN29"/>
    <mergeCell ref="AO29:AV29"/>
    <mergeCell ref="AW29:BC29"/>
    <mergeCell ref="N4:T4"/>
    <mergeCell ref="U4:AA4"/>
    <mergeCell ref="AB4:AH4"/>
    <mergeCell ref="AI4:AO4"/>
    <mergeCell ref="AP4:AV4"/>
    <mergeCell ref="A8:F8"/>
    <mergeCell ref="G8:M8"/>
    <mergeCell ref="N8:T8"/>
    <mergeCell ref="U8:AA8"/>
    <mergeCell ref="AB8:AH8"/>
    <mergeCell ref="AW5:BC5"/>
    <mergeCell ref="G6:M6"/>
    <mergeCell ref="N6:T6"/>
    <mergeCell ref="U6:AA6"/>
    <mergeCell ref="AB6:AH6"/>
    <mergeCell ref="AI6:AO6"/>
    <mergeCell ref="AP6:AV6"/>
    <mergeCell ref="AW6:BC6"/>
    <mergeCell ref="A5:F5"/>
    <mergeCell ref="G5:M5"/>
    <mergeCell ref="N5:T5"/>
    <mergeCell ref="U5:AA5"/>
    <mergeCell ref="AB5:AH5"/>
    <mergeCell ref="AI5:AO5"/>
    <mergeCell ref="AP5:AV5"/>
    <mergeCell ref="A6:F6"/>
    <mergeCell ref="AP7:AV7"/>
    <mergeCell ref="AW7:BC7"/>
    <mergeCell ref="A15:F15"/>
    <mergeCell ref="A14:F14"/>
    <mergeCell ref="A13:F13"/>
    <mergeCell ref="A12:F12"/>
    <mergeCell ref="A11:F11"/>
    <mergeCell ref="A10:F10"/>
    <mergeCell ref="AW11:BC11"/>
    <mergeCell ref="G10:M10"/>
    <mergeCell ref="A7:F7"/>
    <mergeCell ref="G7:M7"/>
    <mergeCell ref="N7:T7"/>
    <mergeCell ref="U7:AA7"/>
    <mergeCell ref="AB7:AH7"/>
    <mergeCell ref="AI7:AO7"/>
    <mergeCell ref="AI8:AO8"/>
    <mergeCell ref="AP8:AV8"/>
    <mergeCell ref="AW8:BC8"/>
    <mergeCell ref="AP10:AV10"/>
    <mergeCell ref="AW10:BC10"/>
    <mergeCell ref="N10:T10"/>
    <mergeCell ref="U10:AA10"/>
    <mergeCell ref="AB10:AH10"/>
    <mergeCell ref="AI10:AO10"/>
    <mergeCell ref="G11:M11"/>
    <mergeCell ref="N11:T11"/>
    <mergeCell ref="U11:AA11"/>
    <mergeCell ref="AB11:AH11"/>
    <mergeCell ref="AI11:AO11"/>
    <mergeCell ref="AP11:AV11"/>
    <mergeCell ref="AI15:AO15"/>
    <mergeCell ref="AP12:AV12"/>
    <mergeCell ref="AW12:BC12"/>
    <mergeCell ref="G13:M13"/>
    <mergeCell ref="N13:T13"/>
    <mergeCell ref="U13:AA13"/>
    <mergeCell ref="AB13:AH13"/>
    <mergeCell ref="AI13:AO13"/>
    <mergeCell ref="AP13:AV13"/>
    <mergeCell ref="AW13:BC13"/>
    <mergeCell ref="G12:M12"/>
    <mergeCell ref="N12:T12"/>
    <mergeCell ref="U12:AA12"/>
    <mergeCell ref="AB12:AH12"/>
    <mergeCell ref="AI12:AO12"/>
    <mergeCell ref="AO27:AV27"/>
    <mergeCell ref="U16:AA16"/>
    <mergeCell ref="AB16:AH16"/>
    <mergeCell ref="AI16:AO16"/>
    <mergeCell ref="AI17:AO17"/>
    <mergeCell ref="A21:F21"/>
    <mergeCell ref="A20:F20"/>
    <mergeCell ref="AP14:AV14"/>
    <mergeCell ref="AW14:BC14"/>
    <mergeCell ref="G15:M15"/>
    <mergeCell ref="N15:T15"/>
    <mergeCell ref="U15:AA15"/>
    <mergeCell ref="AB15:AH15"/>
    <mergeCell ref="AP15:AV15"/>
    <mergeCell ref="AW15:BC15"/>
    <mergeCell ref="G14:M14"/>
    <mergeCell ref="N14:T14"/>
    <mergeCell ref="U14:AA14"/>
    <mergeCell ref="AB14:AH14"/>
    <mergeCell ref="AI14:AO14"/>
    <mergeCell ref="A19:F19"/>
    <mergeCell ref="A18:F18"/>
    <mergeCell ref="A17:F17"/>
    <mergeCell ref="A16:F16"/>
    <mergeCell ref="Y26:AF26"/>
    <mergeCell ref="AG26:AN26"/>
    <mergeCell ref="AO26:AV26"/>
    <mergeCell ref="G18:M18"/>
    <mergeCell ref="AP16:AV16"/>
    <mergeCell ref="N20:T20"/>
    <mergeCell ref="AB20:AH20"/>
    <mergeCell ref="AI20:AO20"/>
    <mergeCell ref="AP20:AV20"/>
    <mergeCell ref="AP18:AV18"/>
    <mergeCell ref="U20:AA20"/>
    <mergeCell ref="G21:M21"/>
    <mergeCell ref="AW16:BC16"/>
    <mergeCell ref="G17:M17"/>
    <mergeCell ref="N17:T17"/>
    <mergeCell ref="U17:AA17"/>
    <mergeCell ref="AB17:AH17"/>
    <mergeCell ref="AP17:AV17"/>
    <mergeCell ref="AW17:BC17"/>
    <mergeCell ref="G16:M16"/>
    <mergeCell ref="N16:T16"/>
    <mergeCell ref="AW18:BC18"/>
    <mergeCell ref="AW19:BC19"/>
    <mergeCell ref="Y28:AF28"/>
    <mergeCell ref="AG28:AN28"/>
    <mergeCell ref="G19:M19"/>
    <mergeCell ref="N19:T19"/>
    <mergeCell ref="U19:AA19"/>
    <mergeCell ref="AB19:AH19"/>
    <mergeCell ref="AI19:AO19"/>
    <mergeCell ref="AP19:AV19"/>
    <mergeCell ref="N18:T18"/>
    <mergeCell ref="U18:AA18"/>
    <mergeCell ref="AB18:AH18"/>
    <mergeCell ref="AI18:AO18"/>
    <mergeCell ref="AW27:BC27"/>
    <mergeCell ref="AW26:BC26"/>
    <mergeCell ref="N21:T21"/>
    <mergeCell ref="U21:AA21"/>
    <mergeCell ref="AB21:AH21"/>
    <mergeCell ref="AI21:AO21"/>
    <mergeCell ref="AO28:AV28"/>
    <mergeCell ref="I27:P27"/>
    <mergeCell ref="Q27:X27"/>
    <mergeCell ref="G20:M20"/>
    <mergeCell ref="B38:Z38"/>
    <mergeCell ref="A36:H36"/>
    <mergeCell ref="A35:H35"/>
    <mergeCell ref="A28:H28"/>
    <mergeCell ref="O36:S36"/>
    <mergeCell ref="AY34:BC34"/>
    <mergeCell ref="AO36:AS36"/>
    <mergeCell ref="B30:W30"/>
    <mergeCell ref="A32:BC32"/>
    <mergeCell ref="I34:N34"/>
    <mergeCell ref="O34:S34"/>
    <mergeCell ref="T34:X34"/>
    <mergeCell ref="AE34:AI34"/>
    <mergeCell ref="AJ34:AN34"/>
    <mergeCell ref="AO34:AS34"/>
    <mergeCell ref="AT34:AX34"/>
    <mergeCell ref="AJ37:AN37"/>
    <mergeCell ref="AO37:AS37"/>
    <mergeCell ref="AT37:AX37"/>
    <mergeCell ref="AY37:BC37"/>
    <mergeCell ref="AY35:BC35"/>
    <mergeCell ref="A37:H37"/>
    <mergeCell ref="I37:N37"/>
    <mergeCell ref="O37:S37"/>
    <mergeCell ref="AW20:BC20"/>
    <mergeCell ref="AW21:BC21"/>
    <mergeCell ref="AE35:AI35"/>
    <mergeCell ref="AT36:AX36"/>
    <mergeCell ref="AT35:AX35"/>
    <mergeCell ref="A27:H27"/>
    <mergeCell ref="AO35:AS35"/>
    <mergeCell ref="A26:H26"/>
    <mergeCell ref="A24:BC24"/>
    <mergeCell ref="B22:W22"/>
    <mergeCell ref="AP21:AV21"/>
    <mergeCell ref="Y35:AD35"/>
    <mergeCell ref="Y34:AD34"/>
    <mergeCell ref="I28:P28"/>
    <mergeCell ref="Q28:X28"/>
    <mergeCell ref="T36:X36"/>
    <mergeCell ref="Y36:AD36"/>
    <mergeCell ref="AE36:AI36"/>
    <mergeCell ref="AJ36:AN36"/>
    <mergeCell ref="AW28:BC28"/>
    <mergeCell ref="Y27:AF27"/>
    <mergeCell ref="AG27:AN27"/>
    <mergeCell ref="I26:P26"/>
    <mergeCell ref="Q26:X26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58"/>
  <sheetViews>
    <sheetView zoomScaleNormal="100" workbookViewId="0">
      <selection activeCell="BF12" sqref="BF12"/>
    </sheetView>
  </sheetViews>
  <sheetFormatPr defaultColWidth="1.5" defaultRowHeight="9.9499999999999993" customHeight="1"/>
  <cols>
    <col min="1" max="11" width="1.5" style="1" customWidth="1"/>
    <col min="12" max="13" width="1.875" style="1" customWidth="1"/>
    <col min="14" max="51" width="1.5" style="1" customWidth="1"/>
    <col min="52" max="53" width="1.75" style="1" customWidth="1"/>
    <col min="54" max="16384" width="1.5" style="1"/>
  </cols>
  <sheetData>
    <row r="1" spans="1:53" ht="19.5" customHeight="1">
      <c r="A1" s="191" t="s">
        <v>308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</row>
    <row r="2" spans="1:53" ht="19.5" customHeight="1" thickBot="1">
      <c r="AA2" s="129"/>
    </row>
    <row r="3" spans="1:53" ht="19.5" customHeight="1">
      <c r="A3" s="35"/>
      <c r="B3" s="35"/>
      <c r="C3" s="35"/>
      <c r="D3" s="35"/>
      <c r="E3" s="35"/>
      <c r="F3" s="35"/>
      <c r="G3" s="35"/>
      <c r="H3" s="35"/>
      <c r="I3" s="146"/>
      <c r="J3" s="146"/>
      <c r="K3" s="146"/>
      <c r="L3" s="146"/>
      <c r="M3" s="146"/>
      <c r="N3" s="244" t="s">
        <v>59</v>
      </c>
      <c r="O3" s="245"/>
      <c r="P3" s="245"/>
      <c r="Q3" s="245"/>
      <c r="R3" s="245"/>
      <c r="S3" s="245"/>
      <c r="T3" s="245"/>
      <c r="U3" s="245"/>
      <c r="V3" s="245"/>
      <c r="W3" s="246"/>
      <c r="X3" s="244" t="s">
        <v>60</v>
      </c>
      <c r="Y3" s="245"/>
      <c r="Z3" s="245"/>
      <c r="AA3" s="245"/>
      <c r="AB3" s="245"/>
      <c r="AC3" s="245"/>
      <c r="AD3" s="245"/>
      <c r="AE3" s="245"/>
      <c r="AF3" s="245"/>
      <c r="AG3" s="245"/>
      <c r="AH3" s="244" t="s">
        <v>61</v>
      </c>
      <c r="AI3" s="245"/>
      <c r="AJ3" s="245"/>
      <c r="AK3" s="245"/>
      <c r="AL3" s="245"/>
      <c r="AM3" s="245"/>
      <c r="AN3" s="245"/>
      <c r="AO3" s="245"/>
      <c r="AP3" s="245"/>
      <c r="AQ3" s="245"/>
      <c r="AR3" s="244" t="s">
        <v>62</v>
      </c>
      <c r="AS3" s="245"/>
      <c r="AT3" s="245"/>
      <c r="AU3" s="245"/>
      <c r="AV3" s="245"/>
      <c r="AW3" s="245"/>
      <c r="AX3" s="245"/>
      <c r="AY3" s="245"/>
      <c r="AZ3" s="245"/>
      <c r="BA3" s="245"/>
    </row>
    <row r="4" spans="1:53" ht="9.9499999999999993" customHeight="1">
      <c r="A4" s="40"/>
      <c r="B4" s="40"/>
      <c r="C4" s="40"/>
      <c r="D4" s="40"/>
      <c r="E4" s="40"/>
      <c r="F4" s="40"/>
      <c r="G4" s="40"/>
      <c r="H4" s="130"/>
      <c r="I4" s="130"/>
      <c r="J4" s="130"/>
      <c r="K4" s="130"/>
      <c r="L4" s="130"/>
      <c r="M4" s="130"/>
      <c r="N4" s="131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</row>
    <row r="5" spans="1:53" ht="19.5" customHeight="1">
      <c r="A5" s="239" t="s">
        <v>418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192"/>
      <c r="N5" s="240">
        <v>28186</v>
      </c>
      <c r="O5" s="241"/>
      <c r="P5" s="241"/>
      <c r="Q5" s="241"/>
      <c r="R5" s="241"/>
      <c r="S5" s="241"/>
      <c r="T5" s="241"/>
      <c r="U5" s="241"/>
      <c r="V5" s="241"/>
      <c r="W5" s="241"/>
      <c r="X5" s="241">
        <v>59586</v>
      </c>
      <c r="Y5" s="241"/>
      <c r="Z5" s="241"/>
      <c r="AA5" s="241"/>
      <c r="AB5" s="241"/>
      <c r="AC5" s="241"/>
      <c r="AD5" s="241"/>
      <c r="AE5" s="241"/>
      <c r="AF5" s="241"/>
      <c r="AG5" s="241"/>
      <c r="AH5" s="242">
        <v>14.93</v>
      </c>
      <c r="AI5" s="242"/>
      <c r="AJ5" s="242"/>
      <c r="AK5" s="242"/>
      <c r="AL5" s="242"/>
      <c r="AM5" s="242"/>
      <c r="AN5" s="242"/>
      <c r="AO5" s="242"/>
      <c r="AP5" s="242"/>
      <c r="AQ5" s="242"/>
      <c r="AR5" s="243">
        <v>3991</v>
      </c>
      <c r="AS5" s="243"/>
      <c r="AT5" s="243"/>
      <c r="AU5" s="243"/>
      <c r="AV5" s="243"/>
      <c r="AW5" s="243"/>
      <c r="AX5" s="243"/>
      <c r="AY5" s="243"/>
      <c r="AZ5" s="243"/>
      <c r="BA5" s="243"/>
    </row>
    <row r="6" spans="1:53" ht="9.9499999999999993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3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9.9499999999999993" customHeight="1">
      <c r="AA7" s="129"/>
    </row>
    <row r="8" spans="1:53" ht="9.75" customHeight="1">
      <c r="A8" s="262" t="s">
        <v>433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</row>
    <row r="9" spans="1:53" ht="19.5" customHeight="1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</row>
    <row r="10" spans="1:53" ht="19.5" customHeight="1">
      <c r="AA10" s="129"/>
    </row>
    <row r="11" spans="1:53" ht="19.5" customHeight="1">
      <c r="A11" s="191" t="s">
        <v>309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</row>
    <row r="12" spans="1:53" ht="19.5" customHeight="1" thickBot="1">
      <c r="AA12" s="129"/>
      <c r="AS12" s="237" t="s">
        <v>63</v>
      </c>
      <c r="AT12" s="237"/>
      <c r="AU12" s="237"/>
      <c r="AV12" s="237"/>
      <c r="AW12" s="237"/>
      <c r="AX12" s="237"/>
      <c r="AY12" s="237"/>
      <c r="AZ12" s="237"/>
      <c r="BA12" s="237"/>
    </row>
    <row r="13" spans="1:53" ht="29.25" customHeight="1">
      <c r="A13" s="247"/>
      <c r="B13" s="247"/>
      <c r="C13" s="247"/>
      <c r="D13" s="247"/>
      <c r="E13" s="247"/>
      <c r="F13" s="248"/>
      <c r="G13" s="244" t="s">
        <v>50</v>
      </c>
      <c r="H13" s="245"/>
      <c r="I13" s="245"/>
      <c r="J13" s="245"/>
      <c r="K13" s="246"/>
      <c r="L13" s="198" t="s">
        <v>304</v>
      </c>
      <c r="M13" s="249"/>
      <c r="N13" s="249"/>
      <c r="O13" s="249"/>
      <c r="P13" s="249"/>
      <c r="Q13" s="250"/>
      <c r="R13" s="244" t="s">
        <v>64</v>
      </c>
      <c r="S13" s="245"/>
      <c r="T13" s="245"/>
      <c r="U13" s="245"/>
      <c r="V13" s="245"/>
      <c r="W13" s="246"/>
      <c r="X13" s="244" t="s">
        <v>65</v>
      </c>
      <c r="Y13" s="245"/>
      <c r="Z13" s="245"/>
      <c r="AA13" s="245"/>
      <c r="AB13" s="245"/>
      <c r="AC13" s="246"/>
      <c r="AD13" s="244" t="s">
        <v>66</v>
      </c>
      <c r="AE13" s="245"/>
      <c r="AF13" s="245"/>
      <c r="AG13" s="245"/>
      <c r="AH13" s="245"/>
      <c r="AI13" s="246"/>
      <c r="AJ13" s="244" t="s">
        <v>67</v>
      </c>
      <c r="AK13" s="245"/>
      <c r="AL13" s="245"/>
      <c r="AM13" s="245"/>
      <c r="AN13" s="245"/>
      <c r="AO13" s="246"/>
      <c r="AP13" s="244" t="s">
        <v>68</v>
      </c>
      <c r="AQ13" s="245"/>
      <c r="AR13" s="245"/>
      <c r="AS13" s="245"/>
      <c r="AT13" s="245"/>
      <c r="AU13" s="246"/>
      <c r="AV13" s="244" t="s">
        <v>69</v>
      </c>
      <c r="AW13" s="245"/>
      <c r="AX13" s="245"/>
      <c r="AY13" s="245"/>
      <c r="AZ13" s="245"/>
      <c r="BA13" s="245"/>
    </row>
    <row r="14" spans="1:53" ht="9.9499999999999993" customHeight="1">
      <c r="A14" s="130"/>
      <c r="B14" s="130"/>
      <c r="C14" s="130"/>
      <c r="D14" s="130"/>
      <c r="E14" s="130"/>
      <c r="F14" s="41"/>
      <c r="G14" s="131"/>
      <c r="H14" s="130"/>
      <c r="I14" s="130"/>
      <c r="J14" s="130"/>
      <c r="K14" s="130"/>
      <c r="L14" s="133"/>
      <c r="M14" s="133"/>
      <c r="N14" s="133"/>
      <c r="O14" s="133"/>
      <c r="P14" s="133"/>
      <c r="Q14" s="133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</row>
    <row r="15" spans="1:53" ht="19.5" customHeight="1">
      <c r="A15" s="239" t="s">
        <v>419</v>
      </c>
      <c r="B15" s="239"/>
      <c r="C15" s="239"/>
      <c r="D15" s="239"/>
      <c r="E15" s="239"/>
      <c r="F15" s="192"/>
      <c r="G15" s="251">
        <v>34514</v>
      </c>
      <c r="H15" s="238"/>
      <c r="I15" s="238"/>
      <c r="J15" s="238"/>
      <c r="K15" s="238"/>
      <c r="L15" s="238">
        <v>11148</v>
      </c>
      <c r="M15" s="238"/>
      <c r="N15" s="238"/>
      <c r="O15" s="238"/>
      <c r="P15" s="238"/>
      <c r="Q15" s="238"/>
      <c r="R15" s="238">
        <v>15197</v>
      </c>
      <c r="S15" s="238"/>
      <c r="T15" s="238"/>
      <c r="U15" s="238"/>
      <c r="V15" s="238"/>
      <c r="W15" s="238"/>
      <c r="X15" s="238">
        <v>5189</v>
      </c>
      <c r="Y15" s="238"/>
      <c r="Z15" s="238"/>
      <c r="AA15" s="238"/>
      <c r="AB15" s="238"/>
      <c r="AC15" s="238"/>
      <c r="AD15" s="238">
        <v>1768</v>
      </c>
      <c r="AE15" s="238"/>
      <c r="AF15" s="238"/>
      <c r="AG15" s="238"/>
      <c r="AH15" s="238"/>
      <c r="AI15" s="238"/>
      <c r="AJ15" s="238">
        <v>687</v>
      </c>
      <c r="AK15" s="238"/>
      <c r="AL15" s="238"/>
      <c r="AM15" s="238"/>
      <c r="AN15" s="238"/>
      <c r="AO15" s="238"/>
      <c r="AP15" s="238">
        <v>339</v>
      </c>
      <c r="AQ15" s="238"/>
      <c r="AR15" s="238"/>
      <c r="AS15" s="238"/>
      <c r="AT15" s="238"/>
      <c r="AU15" s="238"/>
      <c r="AV15" s="238">
        <v>186</v>
      </c>
      <c r="AW15" s="238"/>
      <c r="AX15" s="238"/>
      <c r="AY15" s="238"/>
      <c r="AZ15" s="238"/>
      <c r="BA15" s="238"/>
    </row>
    <row r="16" spans="1:53" ht="19.5" customHeight="1">
      <c r="A16" s="239" t="s">
        <v>71</v>
      </c>
      <c r="B16" s="239"/>
      <c r="C16" s="239"/>
      <c r="D16" s="239"/>
      <c r="E16" s="239"/>
      <c r="F16" s="192"/>
      <c r="G16" s="251">
        <v>71010</v>
      </c>
      <c r="H16" s="238"/>
      <c r="I16" s="238"/>
      <c r="J16" s="238"/>
      <c r="K16" s="238"/>
      <c r="L16" s="238">
        <v>11148</v>
      </c>
      <c r="M16" s="238"/>
      <c r="N16" s="238"/>
      <c r="O16" s="238"/>
      <c r="P16" s="238"/>
      <c r="Q16" s="238"/>
      <c r="R16" s="238">
        <v>30394</v>
      </c>
      <c r="S16" s="238"/>
      <c r="T16" s="238"/>
      <c r="U16" s="238"/>
      <c r="V16" s="238"/>
      <c r="W16" s="238"/>
      <c r="X16" s="238">
        <v>15567</v>
      </c>
      <c r="Y16" s="238"/>
      <c r="Z16" s="238"/>
      <c r="AA16" s="238"/>
      <c r="AB16" s="238"/>
      <c r="AC16" s="238"/>
      <c r="AD16" s="238">
        <v>7072</v>
      </c>
      <c r="AE16" s="238"/>
      <c r="AF16" s="238"/>
      <c r="AG16" s="238"/>
      <c r="AH16" s="238"/>
      <c r="AI16" s="238"/>
      <c r="AJ16" s="238">
        <v>3435</v>
      </c>
      <c r="AK16" s="238"/>
      <c r="AL16" s="238"/>
      <c r="AM16" s="238"/>
      <c r="AN16" s="238"/>
      <c r="AO16" s="238"/>
      <c r="AP16" s="238">
        <v>2034</v>
      </c>
      <c r="AQ16" s="238"/>
      <c r="AR16" s="238"/>
      <c r="AS16" s="238"/>
      <c r="AT16" s="238"/>
      <c r="AU16" s="238"/>
      <c r="AV16" s="238">
        <v>1360</v>
      </c>
      <c r="AW16" s="238"/>
      <c r="AX16" s="238"/>
      <c r="AY16" s="238"/>
      <c r="AZ16" s="238"/>
      <c r="BA16" s="238"/>
    </row>
    <row r="17" spans="1:53" ht="29.25" customHeight="1">
      <c r="A17" s="263" t="s">
        <v>302</v>
      </c>
      <c r="B17" s="263"/>
      <c r="C17" s="263"/>
      <c r="D17" s="263"/>
      <c r="E17" s="263"/>
      <c r="F17" s="264"/>
      <c r="G17" s="251">
        <v>50430</v>
      </c>
      <c r="H17" s="238"/>
      <c r="I17" s="238"/>
      <c r="J17" s="238"/>
      <c r="K17" s="238"/>
      <c r="L17" s="238">
        <v>11148</v>
      </c>
      <c r="M17" s="238"/>
      <c r="N17" s="238"/>
      <c r="O17" s="238"/>
      <c r="P17" s="238"/>
      <c r="Q17" s="238"/>
      <c r="R17" s="238">
        <v>25511</v>
      </c>
      <c r="S17" s="238"/>
      <c r="T17" s="238"/>
      <c r="U17" s="238"/>
      <c r="V17" s="238"/>
      <c r="W17" s="238"/>
      <c r="X17" s="238">
        <v>8854</v>
      </c>
      <c r="Y17" s="238"/>
      <c r="Z17" s="238"/>
      <c r="AA17" s="238"/>
      <c r="AB17" s="238"/>
      <c r="AC17" s="238"/>
      <c r="AD17" s="238">
        <v>2967</v>
      </c>
      <c r="AE17" s="238"/>
      <c r="AF17" s="238"/>
      <c r="AG17" s="238"/>
      <c r="AH17" s="238"/>
      <c r="AI17" s="238"/>
      <c r="AJ17" s="238">
        <v>1053</v>
      </c>
      <c r="AK17" s="238"/>
      <c r="AL17" s="238"/>
      <c r="AM17" s="238"/>
      <c r="AN17" s="238"/>
      <c r="AO17" s="238"/>
      <c r="AP17" s="238">
        <v>580</v>
      </c>
      <c r="AQ17" s="238"/>
      <c r="AR17" s="238"/>
      <c r="AS17" s="238"/>
      <c r="AT17" s="238"/>
      <c r="AU17" s="238"/>
      <c r="AV17" s="238">
        <v>317</v>
      </c>
      <c r="AW17" s="238"/>
      <c r="AX17" s="238"/>
      <c r="AY17" s="238"/>
      <c r="AZ17" s="238"/>
      <c r="BA17" s="238"/>
    </row>
    <row r="18" spans="1:53" ht="9.9499999999999993" customHeight="1" thickBot="1">
      <c r="A18" s="2"/>
      <c r="B18" s="2"/>
      <c r="C18" s="2"/>
      <c r="D18" s="2"/>
      <c r="E18" s="2"/>
      <c r="F18" s="2"/>
      <c r="G18" s="2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20" spans="1:53" ht="9.75" customHeight="1">
      <c r="A20" s="259" t="s">
        <v>433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</row>
    <row r="21" spans="1:53" ht="19.5" customHeight="1">
      <c r="A21" s="259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</row>
    <row r="22" spans="1:53" ht="19.5" customHeight="1"/>
    <row r="23" spans="1:53" ht="19.5" customHeight="1">
      <c r="A23" s="191" t="s">
        <v>310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</row>
    <row r="24" spans="1:53" ht="19.5" customHeight="1" thickBot="1">
      <c r="AA24" s="129"/>
      <c r="AS24" s="237" t="s">
        <v>63</v>
      </c>
      <c r="AT24" s="237"/>
      <c r="AU24" s="237"/>
      <c r="AV24" s="237"/>
      <c r="AW24" s="237"/>
      <c r="AX24" s="237"/>
      <c r="AY24" s="237"/>
      <c r="AZ24" s="237"/>
      <c r="BA24" s="237"/>
    </row>
    <row r="25" spans="1:53" ht="12" customHeight="1">
      <c r="A25" s="35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244" t="s">
        <v>421</v>
      </c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44" t="s">
        <v>420</v>
      </c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44" t="s">
        <v>422</v>
      </c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</row>
    <row r="26" spans="1:53" ht="12" customHeight="1">
      <c r="B26"/>
      <c r="C26"/>
      <c r="D26"/>
      <c r="E26"/>
      <c r="F26"/>
      <c r="G26"/>
      <c r="H26"/>
      <c r="I26"/>
      <c r="J26"/>
      <c r="K26"/>
      <c r="L26" s="266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6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6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</row>
    <row r="27" spans="1:53" ht="12" customHeight="1">
      <c r="B27"/>
      <c r="C27"/>
      <c r="D27"/>
      <c r="E27"/>
      <c r="F27"/>
      <c r="G27"/>
      <c r="H27"/>
      <c r="I27"/>
      <c r="J27"/>
      <c r="K27"/>
      <c r="L27" s="268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8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68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</row>
    <row r="28" spans="1:53" ht="9.9499999999999993" customHeight="1">
      <c r="A28" s="130"/>
      <c r="B28" s="130"/>
      <c r="C28" s="130"/>
      <c r="D28" s="130"/>
      <c r="E28" s="130"/>
      <c r="F28" s="130"/>
      <c r="G28" s="130"/>
      <c r="H28" s="130"/>
      <c r="I28" s="130"/>
      <c r="J28" s="138"/>
      <c r="K28" s="138"/>
      <c r="L28" s="150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</row>
    <row r="29" spans="1:53" ht="9.9499999999999993" customHeight="1">
      <c r="A29" s="260" t="s">
        <v>70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52">
        <v>68178</v>
      </c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5">
        <v>147513</v>
      </c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6">
        <v>2.16</v>
      </c>
      <c r="AO29" s="257"/>
      <c r="AP29" s="257"/>
      <c r="AQ29" s="257"/>
      <c r="AR29" s="257"/>
      <c r="AS29" s="257"/>
      <c r="AT29" s="257"/>
      <c r="AU29" s="257"/>
      <c r="AV29" s="257"/>
      <c r="AW29" s="257"/>
      <c r="AX29" s="257"/>
      <c r="AY29" s="257"/>
      <c r="AZ29" s="257"/>
      <c r="BA29" s="257"/>
    </row>
    <row r="30" spans="1:53" ht="9.9499999999999993" customHeight="1">
      <c r="A30" s="260"/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254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7"/>
      <c r="AY30" s="257"/>
      <c r="AZ30" s="257"/>
      <c r="BA30" s="257"/>
    </row>
    <row r="31" spans="1:53" ht="9.9499999999999993" customHeight="1">
      <c r="A31" s="260"/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54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</row>
    <row r="32" spans="1:53" ht="9.9499999999999993" customHeight="1">
      <c r="A32" s="261" t="s">
        <v>394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52">
        <v>66296</v>
      </c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5">
        <v>145223</v>
      </c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6">
        <v>2.19</v>
      </c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</row>
    <row r="33" spans="1:53" ht="9.9499999999999993" customHeight="1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54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</row>
    <row r="34" spans="1:53" ht="9.9499999999999993" customHeight="1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54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7"/>
      <c r="AO34" s="257"/>
      <c r="AP34" s="257"/>
      <c r="AQ34" s="25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</row>
    <row r="35" spans="1:53" ht="9.9499999999999993" customHeight="1">
      <c r="A35" s="260" t="s">
        <v>72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52">
        <v>65455</v>
      </c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5">
        <v>143739</v>
      </c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6">
        <v>2.2000000000000002</v>
      </c>
      <c r="AO35" s="257"/>
      <c r="AP35" s="257"/>
      <c r="AQ35" s="257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</row>
    <row r="36" spans="1:53" ht="9.9499999999999993" customHeight="1">
      <c r="A36" s="260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54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</row>
    <row r="37" spans="1:53" ht="9.9499999999999993" customHeight="1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54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</row>
    <row r="38" spans="1:53" ht="9.9499999999999993" customHeight="1">
      <c r="A38" s="260" t="s">
        <v>73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52">
        <v>47072</v>
      </c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5">
        <v>111165</v>
      </c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6">
        <v>2.36</v>
      </c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</row>
    <row r="39" spans="1:53" ht="9.9499999999999993" customHeight="1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54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</row>
    <row r="40" spans="1:53" ht="9.9499999999999993" customHeight="1">
      <c r="A40" s="260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54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</row>
    <row r="41" spans="1:53" ht="14.25" customHeight="1">
      <c r="A41" s="261" t="s">
        <v>427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52">
        <v>2445</v>
      </c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5">
        <v>4543</v>
      </c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6">
        <v>1.86</v>
      </c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</row>
    <row r="42" spans="1:53" ht="12.75" customHeight="1">
      <c r="A42" s="260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54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</row>
    <row r="43" spans="1:53" ht="14.25" customHeight="1">
      <c r="A43" s="260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54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</row>
    <row r="44" spans="1:53" ht="9.9499999999999993" customHeight="1">
      <c r="A44" s="260" t="s">
        <v>74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52">
        <v>13487</v>
      </c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5">
        <v>24240</v>
      </c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6">
        <v>1.8</v>
      </c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</row>
    <row r="45" spans="1:53" ht="9.9499999999999993" customHeight="1">
      <c r="A45" s="260"/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54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</row>
    <row r="46" spans="1:53" ht="9.9499999999999993" customHeight="1">
      <c r="A46" s="260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54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</row>
    <row r="47" spans="1:53" ht="9.9499999999999993" customHeight="1">
      <c r="A47" s="260" t="s">
        <v>75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52">
        <v>2451</v>
      </c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5">
        <v>3791</v>
      </c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6">
        <v>1.55</v>
      </c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</row>
    <row r="48" spans="1:53" ht="9.9499999999999993" customHeight="1">
      <c r="A48" s="260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54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</row>
    <row r="49" spans="1:53" ht="9.9499999999999993" customHeight="1">
      <c r="A49" s="260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54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</row>
    <row r="50" spans="1:53" ht="9.9499999999999993" customHeight="1">
      <c r="A50" s="260" t="s">
        <v>76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52">
        <v>841</v>
      </c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5">
        <v>1484</v>
      </c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6">
        <v>1.76</v>
      </c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</row>
    <row r="51" spans="1:53" ht="9.9499999999999993" customHeight="1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54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</row>
    <row r="52" spans="1:53" ht="9.9499999999999993" customHeight="1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54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</row>
    <row r="53" spans="1:53" ht="9.9499999999999993" customHeight="1">
      <c r="A53" s="261" t="s">
        <v>77</v>
      </c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52">
        <v>1882</v>
      </c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5">
        <v>2290</v>
      </c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6">
        <v>1.22</v>
      </c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</row>
    <row r="54" spans="1:53" ht="9.9499999999999993" customHeight="1">
      <c r="A54" s="260"/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54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3"/>
      <c r="AM54" s="253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</row>
    <row r="55" spans="1:53" ht="9.9499999999999993" customHeight="1">
      <c r="A55" s="260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54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253"/>
      <c r="AL55" s="253"/>
      <c r="AM55" s="253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</row>
    <row r="56" spans="1:53" ht="9.9499999999999993" customHeight="1" thickBo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8" spans="1:53" ht="29.25" customHeight="1">
      <c r="A58" s="258" t="s">
        <v>434</v>
      </c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59"/>
      <c r="AU58" s="259"/>
      <c r="AV58" s="259"/>
      <c r="AW58" s="259"/>
      <c r="AX58" s="259"/>
      <c r="AY58" s="259"/>
      <c r="AZ58" s="259"/>
      <c r="BA58" s="259"/>
    </row>
  </sheetData>
  <mergeCells count="92">
    <mergeCell ref="AN53:BA55"/>
    <mergeCell ref="L25:Y27"/>
    <mergeCell ref="Z25:AM27"/>
    <mergeCell ref="AN25:BA27"/>
    <mergeCell ref="L41:Y43"/>
    <mergeCell ref="Z41:AM43"/>
    <mergeCell ref="AN41:BA43"/>
    <mergeCell ref="Z29:AM31"/>
    <mergeCell ref="AN29:BA31"/>
    <mergeCell ref="L32:Y34"/>
    <mergeCell ref="Z32:AM34"/>
    <mergeCell ref="AN32:BA34"/>
    <mergeCell ref="Z50:AM52"/>
    <mergeCell ref="L38:Y40"/>
    <mergeCell ref="AN50:BA52"/>
    <mergeCell ref="Z38:AM40"/>
    <mergeCell ref="A8:BA9"/>
    <mergeCell ref="A20:BA21"/>
    <mergeCell ref="AS24:BA24"/>
    <mergeCell ref="A35:K37"/>
    <mergeCell ref="A38:K40"/>
    <mergeCell ref="AJ17:AO17"/>
    <mergeCell ref="AP17:AU17"/>
    <mergeCell ref="AV17:BA17"/>
    <mergeCell ref="A23:BA23"/>
    <mergeCell ref="A17:F17"/>
    <mergeCell ref="G17:K17"/>
    <mergeCell ref="L17:Q17"/>
    <mergeCell ref="A16:F16"/>
    <mergeCell ref="G16:K16"/>
    <mergeCell ref="AD15:AI15"/>
    <mergeCell ref="AJ15:AO15"/>
    <mergeCell ref="A58:BA58"/>
    <mergeCell ref="A29:K31"/>
    <mergeCell ref="A32:K34"/>
    <mergeCell ref="A41:K43"/>
    <mergeCell ref="A44:K46"/>
    <mergeCell ref="A47:K49"/>
    <mergeCell ref="A50:K52"/>
    <mergeCell ref="A53:K55"/>
    <mergeCell ref="L29:Y31"/>
    <mergeCell ref="AN38:BA40"/>
    <mergeCell ref="L44:Y46"/>
    <mergeCell ref="Z44:AM46"/>
    <mergeCell ref="L35:Y37"/>
    <mergeCell ref="Z53:AM55"/>
    <mergeCell ref="L53:Y55"/>
    <mergeCell ref="Z35:AM37"/>
    <mergeCell ref="L50:Y52"/>
    <mergeCell ref="L16:Q16"/>
    <mergeCell ref="L47:Y49"/>
    <mergeCell ref="AD16:AI16"/>
    <mergeCell ref="AJ16:AO16"/>
    <mergeCell ref="Z47:AM49"/>
    <mergeCell ref="AN47:BA49"/>
    <mergeCell ref="AV16:BA16"/>
    <mergeCell ref="AD17:AI17"/>
    <mergeCell ref="R16:W16"/>
    <mergeCell ref="AN35:BA37"/>
    <mergeCell ref="R17:W17"/>
    <mergeCell ref="X16:AC16"/>
    <mergeCell ref="X17:AC17"/>
    <mergeCell ref="AN44:BA46"/>
    <mergeCell ref="AP16:AU16"/>
    <mergeCell ref="G13:K13"/>
    <mergeCell ref="L13:Q13"/>
    <mergeCell ref="R13:W13"/>
    <mergeCell ref="X13:AC13"/>
    <mergeCell ref="AP15:AU15"/>
    <mergeCell ref="G15:K15"/>
    <mergeCell ref="L15:Q15"/>
    <mergeCell ref="A1:BA1"/>
    <mergeCell ref="N3:W3"/>
    <mergeCell ref="X3:AG3"/>
    <mergeCell ref="AH3:AQ3"/>
    <mergeCell ref="AR3:BA3"/>
    <mergeCell ref="A11:BA11"/>
    <mergeCell ref="AS12:BA12"/>
    <mergeCell ref="R15:W15"/>
    <mergeCell ref="X15:AC15"/>
    <mergeCell ref="A5:M5"/>
    <mergeCell ref="N5:W5"/>
    <mergeCell ref="X5:AG5"/>
    <mergeCell ref="AH5:AQ5"/>
    <mergeCell ref="AR5:BA5"/>
    <mergeCell ref="AV15:BA15"/>
    <mergeCell ref="AJ13:AO13"/>
    <mergeCell ref="AP13:AU13"/>
    <mergeCell ref="AV13:BA13"/>
    <mergeCell ref="A13:F13"/>
    <mergeCell ref="AD13:AI13"/>
    <mergeCell ref="A15:F15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0"/>
  <sheetViews>
    <sheetView topLeftCell="A27" zoomScaleNormal="100" workbookViewId="0">
      <selection activeCell="BF12" sqref="BF12"/>
    </sheetView>
  </sheetViews>
  <sheetFormatPr defaultColWidth="8.625" defaultRowHeight="14.25"/>
  <cols>
    <col min="1" max="1" width="1" customWidth="1"/>
    <col min="2" max="2" width="9.625" customWidth="1"/>
    <col min="3" max="3" width="1" customWidth="1"/>
    <col min="4" max="6" width="9.5" customWidth="1"/>
    <col min="7" max="8" width="10.5" customWidth="1"/>
    <col min="9" max="9" width="10" customWidth="1"/>
    <col min="10" max="10" width="10.375" customWidth="1"/>
  </cols>
  <sheetData>
    <row r="1" spans="1:11" ht="19.5" customHeight="1">
      <c r="A1" s="272" t="s">
        <v>311</v>
      </c>
      <c r="B1" s="272"/>
      <c r="C1" s="272"/>
      <c r="D1" s="272"/>
      <c r="E1" s="272"/>
      <c r="F1" s="272"/>
      <c r="G1" s="272"/>
      <c r="H1" s="272"/>
      <c r="I1" s="272"/>
      <c r="J1" s="272"/>
      <c r="K1" s="66"/>
    </row>
    <row r="2" spans="1:11" ht="13.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3.5" customHeight="1" thickBot="1">
      <c r="A3" s="66"/>
      <c r="B3" s="66"/>
      <c r="C3" s="66"/>
      <c r="D3" s="67"/>
      <c r="E3" s="67"/>
      <c r="F3" s="67"/>
      <c r="G3" s="67"/>
      <c r="H3" s="177"/>
      <c r="I3" s="67"/>
      <c r="J3" s="67"/>
      <c r="K3" s="66"/>
    </row>
    <row r="4" spans="1:11" ht="13.5" customHeight="1">
      <c r="A4" s="68"/>
      <c r="B4" s="68"/>
      <c r="C4" s="69"/>
      <c r="D4" s="239"/>
      <c r="E4" s="239"/>
      <c r="F4" s="192"/>
      <c r="G4" s="273" t="s">
        <v>428</v>
      </c>
      <c r="H4" s="247"/>
      <c r="I4" s="274" t="s">
        <v>429</v>
      </c>
      <c r="J4" s="198" t="s">
        <v>430</v>
      </c>
      <c r="K4" s="66"/>
    </row>
    <row r="5" spans="1:11" ht="13.5" customHeight="1">
      <c r="A5" s="66"/>
      <c r="B5" s="66"/>
      <c r="C5" s="70"/>
      <c r="D5" s="195"/>
      <c r="E5" s="195"/>
      <c r="F5" s="193"/>
      <c r="G5" s="276" t="s">
        <v>78</v>
      </c>
      <c r="H5" s="277"/>
      <c r="I5" s="196"/>
      <c r="J5" s="275"/>
      <c r="K5" s="66"/>
    </row>
    <row r="6" spans="1:11" ht="13.5" customHeight="1">
      <c r="A6" s="66"/>
      <c r="B6" s="66"/>
      <c r="C6" s="70"/>
      <c r="D6" s="270" t="s">
        <v>189</v>
      </c>
      <c r="E6" s="270" t="s">
        <v>393</v>
      </c>
      <c r="F6" s="270" t="s">
        <v>423</v>
      </c>
      <c r="G6" s="271" t="s">
        <v>79</v>
      </c>
      <c r="H6" s="271" t="s">
        <v>80</v>
      </c>
      <c r="I6" s="196"/>
      <c r="J6" s="275"/>
      <c r="K6" s="66"/>
    </row>
    <row r="7" spans="1:11" ht="13.5" customHeight="1">
      <c r="A7" s="71"/>
      <c r="B7" s="71"/>
      <c r="C7" s="72"/>
      <c r="D7" s="193"/>
      <c r="E7" s="193"/>
      <c r="F7" s="193"/>
      <c r="G7" s="194"/>
      <c r="H7" s="194"/>
      <c r="I7" s="197"/>
      <c r="J7" s="194"/>
      <c r="K7" s="66"/>
    </row>
    <row r="8" spans="1:11" ht="9" customHeight="1">
      <c r="A8" s="66"/>
      <c r="B8" s="66"/>
      <c r="C8" s="70"/>
      <c r="D8" s="66"/>
      <c r="E8" s="66"/>
      <c r="F8" s="66"/>
      <c r="G8" s="66"/>
      <c r="H8" s="66"/>
      <c r="I8" s="66"/>
      <c r="J8" s="66"/>
      <c r="K8" s="66"/>
    </row>
    <row r="9" spans="1:11" ht="15" customHeight="1">
      <c r="A9" s="66"/>
      <c r="B9" s="73" t="s">
        <v>81</v>
      </c>
      <c r="C9" s="74"/>
      <c r="D9" s="75">
        <v>1431493</v>
      </c>
      <c r="E9" s="75">
        <v>1385262</v>
      </c>
      <c r="F9" s="75">
        <v>1334841</v>
      </c>
      <c r="G9" s="151">
        <f>F9-E9</f>
        <v>-50421</v>
      </c>
      <c r="H9" s="152">
        <f>(F9/E9-1)*100</f>
        <v>-3.6398168721873514</v>
      </c>
      <c r="I9" s="153">
        <v>5676.19</v>
      </c>
      <c r="J9" s="154">
        <f>F9/I9</f>
        <v>235.16496100377191</v>
      </c>
      <c r="K9" s="76"/>
    </row>
    <row r="10" spans="1:11" ht="15" customHeight="1">
      <c r="A10" s="66"/>
      <c r="B10" s="73"/>
      <c r="C10" s="74"/>
      <c r="D10" s="76"/>
      <c r="E10" s="76"/>
      <c r="F10" s="76"/>
      <c r="G10" s="151"/>
      <c r="H10" s="152"/>
      <c r="I10" s="153"/>
      <c r="J10" s="154"/>
      <c r="K10" s="76"/>
    </row>
    <row r="11" spans="1:11" ht="15" customHeight="1">
      <c r="A11" s="66"/>
      <c r="B11" s="73" t="s">
        <v>82</v>
      </c>
      <c r="C11" s="74"/>
      <c r="D11" s="75">
        <v>517231</v>
      </c>
      <c r="E11" s="75">
        <v>514865</v>
      </c>
      <c r="F11" s="75">
        <v>511192</v>
      </c>
      <c r="G11" s="151">
        <f t="shared" ref="G11:G21" si="0">F11-E11</f>
        <v>-3673</v>
      </c>
      <c r="H11" s="152">
        <f t="shared" ref="H11:H21" si="1">(F11/E11-1)*100</f>
        <v>-0.71339088887377722</v>
      </c>
      <c r="I11" s="153">
        <v>429.35</v>
      </c>
      <c r="J11" s="154">
        <f t="shared" ref="J11:J21" si="2">F11/I11</f>
        <v>1190.6183766158144</v>
      </c>
      <c r="K11" s="76"/>
    </row>
    <row r="12" spans="1:11" ht="15" customHeight="1">
      <c r="A12" s="66"/>
      <c r="B12" s="73" t="s">
        <v>83</v>
      </c>
      <c r="C12" s="74"/>
      <c r="D12" s="77">
        <v>166532</v>
      </c>
      <c r="E12" s="77">
        <v>158114</v>
      </c>
      <c r="F12" s="77">
        <v>151672</v>
      </c>
      <c r="G12" s="151">
        <f t="shared" si="0"/>
        <v>-6442</v>
      </c>
      <c r="H12" s="152">
        <f t="shared" si="1"/>
        <v>-4.074275522724113</v>
      </c>
      <c r="I12" s="155">
        <v>419.21</v>
      </c>
      <c r="J12" s="154">
        <f t="shared" si="2"/>
        <v>361.80434627036573</v>
      </c>
      <c r="K12" s="76"/>
    </row>
    <row r="13" spans="1:11" ht="15" customHeight="1">
      <c r="A13" s="66"/>
      <c r="B13" s="73" t="s">
        <v>84</v>
      </c>
      <c r="C13" s="74"/>
      <c r="D13" s="75">
        <v>84210</v>
      </c>
      <c r="E13" s="75">
        <v>77465</v>
      </c>
      <c r="F13" s="75">
        <v>70809</v>
      </c>
      <c r="G13" s="151">
        <f t="shared" si="0"/>
        <v>-6656</v>
      </c>
      <c r="H13" s="152">
        <f t="shared" si="1"/>
        <v>-8.5922674756341522</v>
      </c>
      <c r="I13" s="153">
        <v>468.19</v>
      </c>
      <c r="J13" s="154">
        <f t="shared" si="2"/>
        <v>151.23988124479379</v>
      </c>
      <c r="K13" s="76"/>
    </row>
    <row r="14" spans="1:11" ht="15" customHeight="1">
      <c r="A14" s="66"/>
      <c r="B14" s="73" t="s">
        <v>85</v>
      </c>
      <c r="C14" s="74"/>
      <c r="D14" s="75">
        <v>38370</v>
      </c>
      <c r="E14" s="75">
        <v>34951</v>
      </c>
      <c r="F14" s="75">
        <v>31987</v>
      </c>
      <c r="G14" s="151">
        <f t="shared" si="0"/>
        <v>-2964</v>
      </c>
      <c r="H14" s="152">
        <f t="shared" si="1"/>
        <v>-8.4804440502417648</v>
      </c>
      <c r="I14" s="153">
        <v>132.65</v>
      </c>
      <c r="J14" s="154">
        <f t="shared" si="2"/>
        <v>241.13833396155295</v>
      </c>
      <c r="K14" s="76"/>
    </row>
    <row r="15" spans="1:11" ht="15" customHeight="1">
      <c r="A15" s="66"/>
      <c r="B15" s="73" t="s">
        <v>86</v>
      </c>
      <c r="C15" s="74"/>
      <c r="D15" s="75">
        <v>121735</v>
      </c>
      <c r="E15" s="75">
        <v>119903</v>
      </c>
      <c r="F15" s="75">
        <v>115938</v>
      </c>
      <c r="G15" s="151">
        <f t="shared" si="0"/>
        <v>-3965</v>
      </c>
      <c r="H15" s="152">
        <f t="shared" si="1"/>
        <v>-3.3068396954204604</v>
      </c>
      <c r="I15" s="153">
        <v>234.5</v>
      </c>
      <c r="J15" s="154">
        <f t="shared" si="2"/>
        <v>494.40511727078894</v>
      </c>
      <c r="K15" s="76"/>
    </row>
    <row r="16" spans="1:11" ht="15" customHeight="1">
      <c r="A16" s="66"/>
      <c r="B16" s="73" t="s">
        <v>87</v>
      </c>
      <c r="C16" s="74"/>
      <c r="D16" s="75">
        <v>112091</v>
      </c>
      <c r="E16" s="75">
        <v>108174</v>
      </c>
      <c r="F16" s="75">
        <v>104791</v>
      </c>
      <c r="G16" s="151">
        <f t="shared" si="0"/>
        <v>-3383</v>
      </c>
      <c r="H16" s="152">
        <f t="shared" si="1"/>
        <v>-3.1273688686745404</v>
      </c>
      <c r="I16" s="153">
        <v>510.04</v>
      </c>
      <c r="J16" s="154">
        <f t="shared" si="2"/>
        <v>205.45643478942827</v>
      </c>
      <c r="K16" s="76"/>
    </row>
    <row r="17" spans="1:11" ht="15" customHeight="1">
      <c r="A17" s="66"/>
      <c r="B17" s="73" t="s">
        <v>88</v>
      </c>
      <c r="C17" s="74"/>
      <c r="D17" s="75">
        <v>47157</v>
      </c>
      <c r="E17" s="75">
        <v>44086</v>
      </c>
      <c r="F17" s="75">
        <v>40575</v>
      </c>
      <c r="G17" s="151">
        <f t="shared" si="0"/>
        <v>-3511</v>
      </c>
      <c r="H17" s="152">
        <f t="shared" si="1"/>
        <v>-7.9639794946241409</v>
      </c>
      <c r="I17" s="153">
        <v>432.12</v>
      </c>
      <c r="J17" s="154">
        <f t="shared" si="2"/>
        <v>93.897528464315471</v>
      </c>
      <c r="K17" s="76"/>
    </row>
    <row r="18" spans="1:11" ht="15" customHeight="1">
      <c r="A18" s="66"/>
      <c r="B18" s="73" t="s">
        <v>89</v>
      </c>
      <c r="C18" s="74"/>
      <c r="D18" s="75">
        <v>38017</v>
      </c>
      <c r="E18" s="75">
        <v>36827</v>
      </c>
      <c r="F18" s="75">
        <v>35133</v>
      </c>
      <c r="G18" s="151">
        <f t="shared" si="0"/>
        <v>-1694</v>
      </c>
      <c r="H18" s="152">
        <f t="shared" si="1"/>
        <v>-4.5998859532408343</v>
      </c>
      <c r="I18" s="153">
        <v>194.44</v>
      </c>
      <c r="J18" s="154">
        <f t="shared" si="2"/>
        <v>180.68813001440034</v>
      </c>
      <c r="K18" s="76"/>
    </row>
    <row r="19" spans="1:11" ht="15" customHeight="1">
      <c r="A19" s="66"/>
      <c r="B19" s="73" t="s">
        <v>90</v>
      </c>
      <c r="C19" s="74"/>
      <c r="D19" s="75">
        <v>90187</v>
      </c>
      <c r="E19" s="75">
        <v>87413</v>
      </c>
      <c r="F19" s="75">
        <v>82754</v>
      </c>
      <c r="G19" s="151">
        <f t="shared" si="0"/>
        <v>-4659</v>
      </c>
      <c r="H19" s="152">
        <f t="shared" si="1"/>
        <v>-5.3298708430096209</v>
      </c>
      <c r="I19" s="153">
        <v>421.24</v>
      </c>
      <c r="J19" s="154">
        <f t="shared" si="2"/>
        <v>196.45332826892033</v>
      </c>
      <c r="K19" s="76"/>
    </row>
    <row r="20" spans="1:11" ht="15" customHeight="1">
      <c r="A20" s="66"/>
      <c r="B20" s="73" t="s">
        <v>91</v>
      </c>
      <c r="C20" s="74"/>
      <c r="D20" s="75">
        <v>42080</v>
      </c>
      <c r="E20" s="75">
        <v>38919</v>
      </c>
      <c r="F20" s="75">
        <v>35388</v>
      </c>
      <c r="G20" s="151">
        <f t="shared" si="0"/>
        <v>-3531</v>
      </c>
      <c r="H20" s="152">
        <f t="shared" si="1"/>
        <v>-9.0726894318970182</v>
      </c>
      <c r="I20" s="153">
        <v>514.34</v>
      </c>
      <c r="J20" s="154">
        <f t="shared" si="2"/>
        <v>68.802737488820625</v>
      </c>
      <c r="K20" s="76"/>
    </row>
    <row r="21" spans="1:11" ht="15" customHeight="1">
      <c r="A21" s="66"/>
      <c r="B21" s="73" t="s">
        <v>92</v>
      </c>
      <c r="C21" s="74"/>
      <c r="D21" s="75">
        <v>35253</v>
      </c>
      <c r="E21" s="75">
        <v>34613</v>
      </c>
      <c r="F21" s="75">
        <v>33903</v>
      </c>
      <c r="G21" s="151">
        <f t="shared" si="0"/>
        <v>-710</v>
      </c>
      <c r="H21" s="152">
        <f t="shared" si="1"/>
        <v>-2.051252419611127</v>
      </c>
      <c r="I21" s="153">
        <v>211.3</v>
      </c>
      <c r="J21" s="154">
        <f t="shared" si="2"/>
        <v>160.44959772834832</v>
      </c>
      <c r="K21" s="76"/>
    </row>
    <row r="22" spans="1:11" ht="15" customHeight="1">
      <c r="A22" s="66"/>
      <c r="B22" s="73"/>
      <c r="C22" s="74"/>
      <c r="D22" s="76"/>
      <c r="E22" s="76"/>
      <c r="F22" s="76"/>
      <c r="G22" s="151"/>
      <c r="H22" s="152"/>
      <c r="I22" s="153"/>
      <c r="J22" s="154"/>
      <c r="K22" s="76"/>
    </row>
    <row r="23" spans="1:11" ht="15" customHeight="1">
      <c r="A23" s="66"/>
      <c r="B23" s="156" t="s">
        <v>93</v>
      </c>
      <c r="C23" s="74"/>
      <c r="D23" s="75"/>
      <c r="E23" s="75"/>
      <c r="F23" s="75"/>
      <c r="G23" s="151"/>
      <c r="H23" s="152"/>
      <c r="I23" s="153"/>
      <c r="J23" s="154"/>
      <c r="K23" s="76"/>
    </row>
    <row r="24" spans="1:11" ht="15" customHeight="1">
      <c r="A24" s="66"/>
      <c r="B24" s="73" t="s">
        <v>94</v>
      </c>
      <c r="C24" s="74"/>
      <c r="D24" s="75">
        <v>7648</v>
      </c>
      <c r="E24" s="75">
        <v>7135</v>
      </c>
      <c r="F24" s="75">
        <v>6509</v>
      </c>
      <c r="G24" s="151">
        <f>F24-E24</f>
        <v>-626</v>
      </c>
      <c r="H24" s="152">
        <f>(F24/E24-1)*100</f>
        <v>-8.7736510161177339</v>
      </c>
      <c r="I24" s="153">
        <v>30.38</v>
      </c>
      <c r="J24" s="154">
        <f>F24/I24</f>
        <v>214.2527978933509</v>
      </c>
      <c r="K24" s="76"/>
    </row>
    <row r="25" spans="1:11" ht="15" customHeight="1">
      <c r="A25" s="66"/>
      <c r="B25" s="73"/>
      <c r="C25" s="74"/>
      <c r="D25" s="76"/>
      <c r="E25" s="76"/>
      <c r="F25" s="76"/>
      <c r="G25" s="151"/>
      <c r="H25" s="152"/>
      <c r="I25" s="153"/>
      <c r="J25" s="154"/>
      <c r="K25" s="76"/>
    </row>
    <row r="26" spans="1:11" ht="15" customHeight="1">
      <c r="A26" s="66"/>
      <c r="B26" s="156" t="s">
        <v>95</v>
      </c>
      <c r="C26" s="74"/>
      <c r="D26" s="75"/>
      <c r="E26" s="75"/>
      <c r="F26" s="75"/>
      <c r="G26" s="151"/>
      <c r="H26" s="152"/>
      <c r="I26" s="153"/>
      <c r="J26" s="154"/>
      <c r="K26" s="76"/>
    </row>
    <row r="27" spans="1:11" ht="15" customHeight="1">
      <c r="A27" s="66"/>
      <c r="B27" s="73" t="s">
        <v>96</v>
      </c>
      <c r="C27" s="74"/>
      <c r="D27" s="75">
        <v>9644</v>
      </c>
      <c r="E27" s="75">
        <v>8447</v>
      </c>
      <c r="F27" s="75">
        <v>7404</v>
      </c>
      <c r="G27" s="151">
        <f>F27-E27</f>
        <v>-1043</v>
      </c>
      <c r="H27" s="152">
        <f>(F27/E27-1)*100</f>
        <v>-12.347579022138033</v>
      </c>
      <c r="I27" s="153">
        <v>583.69000000000005</v>
      </c>
      <c r="J27" s="154">
        <f>F27/I27</f>
        <v>12.684815569908682</v>
      </c>
      <c r="K27" s="76"/>
    </row>
    <row r="28" spans="1:11" ht="15" customHeight="1">
      <c r="A28" s="66"/>
      <c r="B28" s="73"/>
      <c r="C28" s="74"/>
      <c r="D28" s="76"/>
      <c r="E28" s="76"/>
      <c r="F28" s="76"/>
      <c r="G28" s="151"/>
      <c r="H28" s="152"/>
      <c r="I28" s="153"/>
      <c r="J28" s="154"/>
      <c r="K28" s="76"/>
    </row>
    <row r="29" spans="1:11" ht="15" customHeight="1">
      <c r="A29" s="66"/>
      <c r="B29" s="156" t="s">
        <v>97</v>
      </c>
      <c r="C29" s="74"/>
      <c r="D29" s="75"/>
      <c r="E29" s="75"/>
      <c r="F29" s="75"/>
      <c r="G29" s="151"/>
      <c r="H29" s="152"/>
      <c r="I29" s="153"/>
      <c r="J29" s="154"/>
      <c r="K29" s="76"/>
    </row>
    <row r="30" spans="1:11" ht="15" customHeight="1">
      <c r="A30" s="66"/>
      <c r="B30" s="73" t="s">
        <v>98</v>
      </c>
      <c r="C30" s="74"/>
      <c r="D30" s="75">
        <v>30359</v>
      </c>
      <c r="E30" s="75">
        <v>30064</v>
      </c>
      <c r="F30" s="75">
        <v>29630</v>
      </c>
      <c r="G30" s="151">
        <f>F30-E30</f>
        <v>-434</v>
      </c>
      <c r="H30" s="152">
        <f>(F30/E30-1)*100</f>
        <v>-1.4435870143693408</v>
      </c>
      <c r="I30" s="153">
        <v>20.41</v>
      </c>
      <c r="J30" s="154">
        <f>F30/I30</f>
        <v>1451.7393434590886</v>
      </c>
      <c r="K30" s="76"/>
    </row>
    <row r="31" spans="1:11" ht="15" customHeight="1">
      <c r="A31" s="66"/>
      <c r="B31" s="73" t="s">
        <v>99</v>
      </c>
      <c r="C31" s="74"/>
      <c r="D31" s="75">
        <v>21981</v>
      </c>
      <c r="E31" s="75">
        <v>21239</v>
      </c>
      <c r="F31" s="75">
        <v>20480</v>
      </c>
      <c r="G31" s="151">
        <f>F31-E31</f>
        <v>-759</v>
      </c>
      <c r="H31" s="152">
        <f>(F31/E31-1)*100</f>
        <v>-3.5736145769574845</v>
      </c>
      <c r="I31" s="153">
        <v>101.59</v>
      </c>
      <c r="J31" s="154">
        <f>F31/I31</f>
        <v>201.59464514223839</v>
      </c>
      <c r="K31" s="76"/>
    </row>
    <row r="32" spans="1:11" ht="15" customHeight="1">
      <c r="A32" s="66"/>
      <c r="B32" s="73"/>
      <c r="C32" s="74"/>
      <c r="D32" s="76"/>
      <c r="E32" s="76"/>
      <c r="F32" s="76"/>
      <c r="G32" s="151"/>
      <c r="H32" s="152"/>
      <c r="I32" s="153"/>
      <c r="J32" s="154"/>
      <c r="K32" s="76"/>
    </row>
    <row r="33" spans="1:11" ht="15" customHeight="1">
      <c r="A33" s="66"/>
      <c r="B33" s="156" t="s">
        <v>100</v>
      </c>
      <c r="C33" s="74"/>
      <c r="D33" s="75"/>
      <c r="E33" s="75"/>
      <c r="F33" s="75"/>
      <c r="G33" s="151"/>
      <c r="H33" s="152"/>
      <c r="I33" s="153"/>
      <c r="J33" s="154"/>
      <c r="K33" s="76"/>
    </row>
    <row r="34" spans="1:11" ht="15" customHeight="1">
      <c r="A34" s="66"/>
      <c r="B34" s="73" t="s">
        <v>101</v>
      </c>
      <c r="C34" s="74"/>
      <c r="D34" s="75">
        <v>18045</v>
      </c>
      <c r="E34" s="75">
        <v>16742</v>
      </c>
      <c r="F34" s="75">
        <v>15322</v>
      </c>
      <c r="G34" s="151">
        <f>F34-E34</f>
        <v>-1420</v>
      </c>
      <c r="H34" s="152">
        <f>(F34/E34-1)*100</f>
        <v>-8.4816628837653845</v>
      </c>
      <c r="I34" s="153">
        <v>299.43</v>
      </c>
      <c r="J34" s="154">
        <f>F34/I34</f>
        <v>51.170557392378853</v>
      </c>
      <c r="K34" s="76"/>
    </row>
    <row r="35" spans="1:11" ht="15" customHeight="1">
      <c r="A35" s="66"/>
      <c r="B35" s="73"/>
      <c r="C35" s="74"/>
      <c r="D35" s="76"/>
      <c r="E35" s="76"/>
      <c r="F35" s="76"/>
      <c r="G35" s="151"/>
      <c r="H35" s="152"/>
      <c r="I35" s="153"/>
      <c r="J35" s="154"/>
      <c r="K35" s="76"/>
    </row>
    <row r="36" spans="1:11" ht="15" customHeight="1">
      <c r="A36" s="66"/>
      <c r="B36" s="156" t="s">
        <v>102</v>
      </c>
      <c r="C36" s="74"/>
      <c r="D36" s="75"/>
      <c r="E36" s="75"/>
      <c r="F36" s="75"/>
      <c r="G36" s="151"/>
      <c r="H36" s="152"/>
      <c r="I36" s="153"/>
      <c r="J36" s="154"/>
      <c r="K36" s="76"/>
    </row>
    <row r="37" spans="1:11" ht="15" customHeight="1">
      <c r="A37" s="66"/>
      <c r="B37" s="73" t="s">
        <v>103</v>
      </c>
      <c r="C37" s="74"/>
      <c r="D37" s="75">
        <v>10882</v>
      </c>
      <c r="E37" s="75">
        <v>9626</v>
      </c>
      <c r="F37" s="75">
        <v>8397</v>
      </c>
      <c r="G37" s="151">
        <f>F37-E37</f>
        <v>-1229</v>
      </c>
      <c r="H37" s="152">
        <f>(F37/E37-1)*100</f>
        <v>-12.767504674838982</v>
      </c>
      <c r="I37" s="153">
        <v>93.98</v>
      </c>
      <c r="J37" s="154">
        <f>F37/I37</f>
        <v>89.348797616514148</v>
      </c>
      <c r="K37" s="76"/>
    </row>
    <row r="38" spans="1:11" ht="15" customHeight="1">
      <c r="A38" s="66"/>
      <c r="B38" s="73"/>
      <c r="C38" s="74"/>
      <c r="D38" s="76"/>
      <c r="E38" s="76"/>
      <c r="F38" s="76"/>
      <c r="G38" s="151"/>
      <c r="H38" s="152"/>
      <c r="I38" s="153"/>
      <c r="J38" s="154"/>
      <c r="K38" s="76"/>
    </row>
    <row r="39" spans="1:11" ht="15" customHeight="1">
      <c r="A39" s="66"/>
      <c r="B39" s="156" t="s">
        <v>104</v>
      </c>
      <c r="C39" s="74"/>
      <c r="D39" s="75"/>
      <c r="E39" s="75"/>
      <c r="F39" s="75"/>
      <c r="G39" s="151"/>
      <c r="H39" s="152"/>
      <c r="I39" s="153"/>
      <c r="J39" s="154"/>
      <c r="K39" s="76"/>
    </row>
    <row r="40" spans="1:11" ht="15" customHeight="1">
      <c r="A40" s="66"/>
      <c r="B40" s="73" t="s">
        <v>105</v>
      </c>
      <c r="C40" s="74"/>
      <c r="D40" s="75">
        <v>4377</v>
      </c>
      <c r="E40" s="75">
        <v>4072</v>
      </c>
      <c r="F40" s="75">
        <v>3674</v>
      </c>
      <c r="G40" s="151">
        <f>F40-E40</f>
        <v>-398</v>
      </c>
      <c r="H40" s="152">
        <f>(F40/E40-1)*100</f>
        <v>-9.7740667976424334</v>
      </c>
      <c r="I40" s="153">
        <v>98.45</v>
      </c>
      <c r="J40" s="154">
        <f>F40/I40</f>
        <v>37.318435754189942</v>
      </c>
      <c r="K40" s="76"/>
    </row>
    <row r="41" spans="1:11" ht="15" customHeight="1">
      <c r="A41" s="66"/>
      <c r="B41" s="73" t="s">
        <v>106</v>
      </c>
      <c r="C41" s="74"/>
      <c r="D41" s="75">
        <v>11633</v>
      </c>
      <c r="E41" s="75">
        <v>10705</v>
      </c>
      <c r="F41" s="75">
        <v>9682</v>
      </c>
      <c r="G41" s="151">
        <f>F41-E41</f>
        <v>-1023</v>
      </c>
      <c r="H41" s="152">
        <f>(F41/E41-1)*100</f>
        <v>-9.5562821111630054</v>
      </c>
      <c r="I41" s="153">
        <v>241.88</v>
      </c>
      <c r="J41" s="154">
        <f>F41/I41</f>
        <v>40.028113113940798</v>
      </c>
      <c r="K41" s="76"/>
    </row>
    <row r="42" spans="1:11" ht="15" customHeight="1">
      <c r="A42" s="66"/>
      <c r="B42" s="73"/>
      <c r="C42" s="74"/>
      <c r="D42" s="76"/>
      <c r="E42" s="76"/>
      <c r="F42" s="76"/>
      <c r="G42" s="151"/>
      <c r="H42" s="152"/>
      <c r="I42" s="153"/>
      <c r="J42" s="154"/>
      <c r="K42" s="76"/>
    </row>
    <row r="43" spans="1:11" ht="15" customHeight="1">
      <c r="A43" s="66"/>
      <c r="B43" s="156" t="s">
        <v>107</v>
      </c>
      <c r="C43" s="74"/>
      <c r="D43" s="75"/>
      <c r="E43" s="75"/>
      <c r="F43" s="75"/>
      <c r="G43" s="151"/>
      <c r="H43" s="152"/>
      <c r="I43" s="153"/>
      <c r="J43" s="154"/>
      <c r="K43" s="76"/>
    </row>
    <row r="44" spans="1:11" ht="15" customHeight="1">
      <c r="A44" s="66"/>
      <c r="B44" s="73" t="s">
        <v>108</v>
      </c>
      <c r="C44" s="74"/>
      <c r="D44" s="75">
        <v>24061</v>
      </c>
      <c r="E44" s="75">
        <v>21902</v>
      </c>
      <c r="F44" s="75">
        <v>19601</v>
      </c>
      <c r="G44" s="151">
        <f>F44-E44</f>
        <v>-2301</v>
      </c>
      <c r="H44" s="152">
        <f>(F44/E44-1)*100</f>
        <v>-10.50588987307095</v>
      </c>
      <c r="I44" s="153">
        <v>238.99</v>
      </c>
      <c r="J44" s="154">
        <f>F44/I44</f>
        <v>82.015983932382099</v>
      </c>
      <c r="K44" s="76"/>
    </row>
    <row r="45" spans="1:11" ht="9" customHeight="1" thickBot="1">
      <c r="A45" s="67"/>
      <c r="B45" s="67"/>
      <c r="C45" s="78"/>
      <c r="D45" s="67"/>
      <c r="E45" s="67"/>
      <c r="F45" s="67"/>
      <c r="G45" s="67"/>
      <c r="H45" s="67"/>
      <c r="I45" s="67"/>
      <c r="J45" s="67"/>
      <c r="K45" s="76"/>
    </row>
    <row r="46" spans="1:11">
      <c r="B46" s="1"/>
      <c r="C46" s="1"/>
      <c r="D46" s="66"/>
      <c r="E46" s="66"/>
      <c r="F46" s="66"/>
      <c r="G46" s="66"/>
      <c r="H46" s="66"/>
      <c r="I46" s="66"/>
      <c r="J46" s="66"/>
      <c r="K46" s="76"/>
    </row>
    <row r="47" spans="1:11">
      <c r="A47" s="66"/>
      <c r="B47" s="1" t="s">
        <v>435</v>
      </c>
      <c r="C47" s="1"/>
      <c r="D47" s="66"/>
      <c r="E47" s="66"/>
      <c r="F47" s="66"/>
      <c r="G47" s="66"/>
      <c r="H47" s="66"/>
      <c r="I47" s="66"/>
      <c r="J47" s="66"/>
      <c r="K47" s="76"/>
    </row>
    <row r="48" spans="1:11">
      <c r="A48" s="66"/>
      <c r="B48" s="1" t="s">
        <v>431</v>
      </c>
      <c r="C48" s="1"/>
      <c r="D48" s="1"/>
      <c r="E48" s="1"/>
      <c r="F48" s="1"/>
      <c r="G48" s="1"/>
      <c r="H48" s="66"/>
      <c r="I48" s="66"/>
      <c r="J48" s="66"/>
      <c r="K48" s="76"/>
    </row>
    <row r="49" spans="1:11" ht="13.5" customHeight="1">
      <c r="A49" s="66"/>
      <c r="B49" s="1"/>
      <c r="C49" s="66"/>
      <c r="D49" s="66"/>
      <c r="E49" s="66"/>
      <c r="F49" s="66"/>
      <c r="G49" s="66"/>
      <c r="H49" s="66"/>
      <c r="I49" s="66"/>
      <c r="J49" s="66"/>
      <c r="K49" s="76"/>
    </row>
    <row r="50" spans="1:1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76"/>
    </row>
  </sheetData>
  <mergeCells count="11">
    <mergeCell ref="E6:E7"/>
    <mergeCell ref="F6:F7"/>
    <mergeCell ref="G6:G7"/>
    <mergeCell ref="H6:H7"/>
    <mergeCell ref="A1:J1"/>
    <mergeCell ref="D4:F5"/>
    <mergeCell ref="G4:H4"/>
    <mergeCell ref="I4:I7"/>
    <mergeCell ref="J4:J7"/>
    <mergeCell ref="G5:H5"/>
    <mergeCell ref="D6:D7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K288"/>
  <sheetViews>
    <sheetView topLeftCell="DU6" zoomScaleNormal="100" workbookViewId="0">
      <selection activeCell="Q19" sqref="Q19"/>
    </sheetView>
  </sheetViews>
  <sheetFormatPr defaultColWidth="8.625" defaultRowHeight="14.25"/>
  <cols>
    <col min="1" max="1" width="8.875" style="184" customWidth="1"/>
    <col min="2" max="10" width="8.375" style="184" customWidth="1"/>
    <col min="11" max="11" width="8.875" style="184" customWidth="1"/>
    <col min="12" max="20" width="8.375" style="184" customWidth="1"/>
    <col min="21" max="21" width="8.875" style="184" customWidth="1"/>
    <col min="22" max="30" width="8.375" style="184" customWidth="1"/>
    <col min="31" max="31" width="8.875" style="184" customWidth="1"/>
    <col min="32" max="40" width="8.375" style="184" customWidth="1"/>
    <col min="41" max="41" width="8.875" style="184" customWidth="1"/>
    <col min="42" max="50" width="8.375" style="184" customWidth="1"/>
    <col min="51" max="51" width="8.875" style="184" customWidth="1"/>
    <col min="52" max="60" width="8.375" style="184" customWidth="1"/>
    <col min="61" max="61" width="8.875" style="184" customWidth="1"/>
    <col min="62" max="70" width="8.375" style="184" customWidth="1"/>
    <col min="71" max="71" width="8.875" style="184" customWidth="1"/>
    <col min="72" max="80" width="8.375" style="184" customWidth="1"/>
    <col min="81" max="81" width="8.875" style="184" customWidth="1"/>
    <col min="82" max="90" width="8.375" style="184" customWidth="1"/>
    <col min="91" max="91" width="8.875" style="184" customWidth="1"/>
    <col min="92" max="100" width="8.375" style="184" customWidth="1"/>
    <col min="101" max="101" width="8.875" style="184" customWidth="1"/>
    <col min="102" max="110" width="8.375" style="184" customWidth="1"/>
    <col min="111" max="111" width="8.875" style="184" customWidth="1"/>
    <col min="112" max="120" width="8.375" style="184" customWidth="1"/>
    <col min="121" max="121" width="11.625" style="184" customWidth="1"/>
    <col min="122" max="127" width="12.125" style="184" customWidth="1"/>
    <col min="128" max="128" width="11.625" style="184" customWidth="1"/>
    <col min="129" max="134" width="12.125" style="184" customWidth="1"/>
    <col min="135" max="135" width="11.625" style="184" customWidth="1"/>
    <col min="136" max="141" width="12.125" style="184" customWidth="1"/>
    <col min="142" max="144" width="8.125" style="184" customWidth="1"/>
    <col min="145" max="16384" width="8.625" style="184"/>
  </cols>
  <sheetData>
    <row r="1" spans="1:141" s="80" customFormat="1" ht="19.5" customHeight="1">
      <c r="A1" s="287" t="s">
        <v>413</v>
      </c>
      <c r="B1" s="287"/>
      <c r="C1" s="287"/>
      <c r="D1" s="287"/>
      <c r="E1" s="287"/>
      <c r="F1" s="287"/>
      <c r="G1" s="287"/>
      <c r="H1" s="287"/>
      <c r="I1" s="287"/>
      <c r="J1" s="287"/>
      <c r="K1" s="288" t="s">
        <v>336</v>
      </c>
      <c r="L1" s="288"/>
      <c r="M1" s="288"/>
      <c r="N1" s="288"/>
      <c r="O1" s="288"/>
      <c r="P1" s="288"/>
      <c r="Q1" s="288"/>
      <c r="R1" s="288"/>
      <c r="S1" s="288"/>
      <c r="T1" s="288"/>
      <c r="U1" s="288" t="s">
        <v>336</v>
      </c>
      <c r="V1" s="288"/>
      <c r="W1" s="288"/>
      <c r="X1" s="288"/>
      <c r="Y1" s="288"/>
      <c r="Z1" s="288"/>
      <c r="AA1" s="288"/>
      <c r="AB1" s="288"/>
      <c r="AC1" s="288"/>
      <c r="AD1" s="288"/>
      <c r="AE1" s="288" t="s">
        <v>336</v>
      </c>
      <c r="AF1" s="288"/>
      <c r="AG1" s="288"/>
      <c r="AH1" s="288"/>
      <c r="AI1" s="288"/>
      <c r="AJ1" s="288"/>
      <c r="AK1" s="288"/>
      <c r="AL1" s="288"/>
      <c r="AM1" s="288"/>
      <c r="AN1" s="288"/>
      <c r="AO1" s="288" t="s">
        <v>336</v>
      </c>
      <c r="AP1" s="288"/>
      <c r="AQ1" s="288"/>
      <c r="AR1" s="288"/>
      <c r="AS1" s="288"/>
      <c r="AT1" s="288"/>
      <c r="AU1" s="288"/>
      <c r="AV1" s="288"/>
      <c r="AW1" s="288"/>
      <c r="AX1" s="288"/>
      <c r="AY1" s="288" t="s">
        <v>336</v>
      </c>
      <c r="AZ1" s="288"/>
      <c r="BA1" s="288"/>
      <c r="BB1" s="288"/>
      <c r="BC1" s="288"/>
      <c r="BD1" s="288"/>
      <c r="BE1" s="288"/>
      <c r="BF1" s="288"/>
      <c r="BG1" s="288"/>
      <c r="BH1" s="288"/>
      <c r="BI1" s="288" t="s">
        <v>336</v>
      </c>
      <c r="BJ1" s="288"/>
      <c r="BK1" s="288"/>
      <c r="BL1" s="288"/>
      <c r="BM1" s="288"/>
      <c r="BN1" s="288"/>
      <c r="BO1" s="288"/>
      <c r="BP1" s="288"/>
      <c r="BQ1" s="288"/>
      <c r="BR1" s="288"/>
      <c r="BS1" s="288" t="s">
        <v>336</v>
      </c>
      <c r="BT1" s="288"/>
      <c r="BU1" s="288"/>
      <c r="BV1" s="288"/>
      <c r="BW1" s="288"/>
      <c r="BX1" s="288"/>
      <c r="BY1" s="288"/>
      <c r="BZ1" s="288"/>
      <c r="CA1" s="288"/>
      <c r="CB1" s="288"/>
      <c r="CC1" s="288" t="s">
        <v>336</v>
      </c>
      <c r="CD1" s="288"/>
      <c r="CE1" s="288"/>
      <c r="CF1" s="288"/>
      <c r="CG1" s="288"/>
      <c r="CH1" s="288"/>
      <c r="CI1" s="288"/>
      <c r="CJ1" s="288"/>
      <c r="CK1" s="288"/>
      <c r="CL1" s="288"/>
      <c r="CM1" s="288" t="s">
        <v>336</v>
      </c>
      <c r="CN1" s="288"/>
      <c r="CO1" s="288"/>
      <c r="CP1" s="288"/>
      <c r="CQ1" s="288"/>
      <c r="CR1" s="288"/>
      <c r="CS1" s="288"/>
      <c r="CT1" s="288"/>
      <c r="CU1" s="288"/>
      <c r="CV1" s="288"/>
      <c r="CW1" s="288" t="s">
        <v>336</v>
      </c>
      <c r="CX1" s="288"/>
      <c r="CY1" s="288"/>
      <c r="CZ1" s="288"/>
      <c r="DA1" s="288"/>
      <c r="DB1" s="288"/>
      <c r="DC1" s="288"/>
      <c r="DD1" s="288"/>
      <c r="DE1" s="288"/>
      <c r="DF1" s="288"/>
      <c r="DG1" s="288" t="s">
        <v>336</v>
      </c>
      <c r="DH1" s="288"/>
      <c r="DI1" s="288"/>
      <c r="DJ1" s="288"/>
      <c r="DK1" s="288"/>
      <c r="DL1" s="288"/>
      <c r="DM1" s="288"/>
      <c r="DN1" s="288"/>
      <c r="DO1" s="288"/>
      <c r="DP1" s="288"/>
      <c r="DQ1" s="288" t="s">
        <v>336</v>
      </c>
      <c r="DR1" s="288"/>
      <c r="DS1" s="288"/>
      <c r="DT1" s="288"/>
      <c r="DU1" s="288"/>
      <c r="DV1" s="288"/>
      <c r="DW1" s="288"/>
      <c r="DX1" s="288" t="s">
        <v>336</v>
      </c>
      <c r="DY1" s="288"/>
      <c r="DZ1" s="288"/>
      <c r="EA1" s="288"/>
      <c r="EB1" s="288"/>
      <c r="EC1" s="288"/>
      <c r="ED1" s="288"/>
      <c r="EE1" s="288" t="s">
        <v>336</v>
      </c>
      <c r="EF1" s="288"/>
      <c r="EG1" s="288"/>
      <c r="EH1" s="288"/>
      <c r="EI1" s="288"/>
      <c r="EJ1" s="288"/>
      <c r="EK1" s="288"/>
    </row>
    <row r="2" spans="1:141" s="80" customFormat="1" ht="13.5" customHeight="1">
      <c r="A2" s="79"/>
      <c r="B2" s="79"/>
      <c r="C2" s="79"/>
      <c r="D2" s="79"/>
      <c r="E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D2" s="79"/>
      <c r="EE2" s="79"/>
      <c r="EF2" s="79"/>
      <c r="EG2" s="106"/>
      <c r="EH2" s="79"/>
      <c r="EI2" s="79"/>
      <c r="EJ2" s="79"/>
      <c r="EK2" s="79"/>
    </row>
    <row r="3" spans="1:141" ht="13.5" customHeight="1" thickBo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8"/>
      <c r="ED3" s="107"/>
      <c r="EE3" s="107"/>
      <c r="EF3" s="107"/>
      <c r="EG3" s="107"/>
      <c r="EH3" s="107"/>
      <c r="EI3" s="107"/>
      <c r="EJ3" s="107"/>
      <c r="EK3" s="107"/>
    </row>
    <row r="4" spans="1:141" ht="15.75" customHeight="1">
      <c r="A4" s="28"/>
      <c r="B4" s="280" t="s">
        <v>452</v>
      </c>
      <c r="C4" s="285"/>
      <c r="D4" s="286"/>
      <c r="E4" s="283" t="s">
        <v>109</v>
      </c>
      <c r="F4" s="285"/>
      <c r="G4" s="286"/>
      <c r="H4" s="280" t="s">
        <v>110</v>
      </c>
      <c r="I4" s="285"/>
      <c r="J4" s="285"/>
      <c r="K4" s="109"/>
      <c r="L4" s="280" t="s">
        <v>452</v>
      </c>
      <c r="M4" s="285"/>
      <c r="N4" s="286"/>
      <c r="O4" s="283" t="s">
        <v>109</v>
      </c>
      <c r="P4" s="285"/>
      <c r="Q4" s="286"/>
      <c r="R4" s="280" t="s">
        <v>110</v>
      </c>
      <c r="S4" s="285"/>
      <c r="T4" s="285"/>
      <c r="U4" s="110"/>
      <c r="V4" s="283" t="s">
        <v>452</v>
      </c>
      <c r="W4" s="285"/>
      <c r="X4" s="286"/>
      <c r="Y4" s="283" t="s">
        <v>109</v>
      </c>
      <c r="Z4" s="285"/>
      <c r="AA4" s="286"/>
      <c r="AB4" s="280" t="s">
        <v>110</v>
      </c>
      <c r="AC4" s="285"/>
      <c r="AD4" s="285"/>
      <c r="AE4" s="28"/>
      <c r="AF4" s="280" t="s">
        <v>138</v>
      </c>
      <c r="AG4" s="285"/>
      <c r="AH4" s="286"/>
      <c r="AI4" s="280" t="s">
        <v>139</v>
      </c>
      <c r="AJ4" s="285"/>
      <c r="AK4" s="286"/>
      <c r="AL4" s="280" t="s">
        <v>140</v>
      </c>
      <c r="AM4" s="285"/>
      <c r="AN4" s="285"/>
      <c r="AO4" s="109"/>
      <c r="AP4" s="280" t="s">
        <v>138</v>
      </c>
      <c r="AQ4" s="285"/>
      <c r="AR4" s="286"/>
      <c r="AS4" s="280" t="s">
        <v>139</v>
      </c>
      <c r="AT4" s="285"/>
      <c r="AU4" s="286"/>
      <c r="AV4" s="280" t="s">
        <v>140</v>
      </c>
      <c r="AW4" s="285"/>
      <c r="AX4" s="285"/>
      <c r="AY4" s="111"/>
      <c r="AZ4" s="280" t="s">
        <v>138</v>
      </c>
      <c r="BA4" s="281"/>
      <c r="BB4" s="282"/>
      <c r="BC4" s="283" t="s">
        <v>139</v>
      </c>
      <c r="BD4" s="283"/>
      <c r="BE4" s="283"/>
      <c r="BF4" s="284" t="s">
        <v>140</v>
      </c>
      <c r="BG4" s="283"/>
      <c r="BH4" s="283"/>
      <c r="BI4" s="28"/>
      <c r="BJ4" s="280" t="s">
        <v>141</v>
      </c>
      <c r="BK4" s="281"/>
      <c r="BL4" s="282"/>
      <c r="BM4" s="283" t="s">
        <v>142</v>
      </c>
      <c r="BN4" s="283"/>
      <c r="BO4" s="283"/>
      <c r="BP4" s="284" t="s">
        <v>143</v>
      </c>
      <c r="BQ4" s="283"/>
      <c r="BR4" s="283"/>
      <c r="BS4" s="109"/>
      <c r="BT4" s="280" t="s">
        <v>141</v>
      </c>
      <c r="BU4" s="285"/>
      <c r="BV4" s="286"/>
      <c r="BW4" s="280" t="s">
        <v>142</v>
      </c>
      <c r="BX4" s="285"/>
      <c r="BY4" s="286"/>
      <c r="BZ4" s="280" t="s">
        <v>143</v>
      </c>
      <c r="CA4" s="285"/>
      <c r="CB4" s="285"/>
      <c r="CC4" s="111"/>
      <c r="CD4" s="280" t="s">
        <v>141</v>
      </c>
      <c r="CE4" s="285"/>
      <c r="CF4" s="286"/>
      <c r="CG4" s="280" t="s">
        <v>142</v>
      </c>
      <c r="CH4" s="285"/>
      <c r="CI4" s="286"/>
      <c r="CJ4" s="280" t="s">
        <v>143</v>
      </c>
      <c r="CK4" s="285"/>
      <c r="CL4" s="285"/>
      <c r="CM4" s="28"/>
      <c r="CN4" s="280" t="s">
        <v>144</v>
      </c>
      <c r="CO4" s="281"/>
      <c r="CP4" s="282"/>
      <c r="CQ4" s="283" t="s">
        <v>145</v>
      </c>
      <c r="CR4" s="283"/>
      <c r="CS4" s="283"/>
      <c r="CT4" s="284" t="s">
        <v>146</v>
      </c>
      <c r="CU4" s="283"/>
      <c r="CV4" s="283"/>
      <c r="CW4" s="109"/>
      <c r="CX4" s="280" t="s">
        <v>144</v>
      </c>
      <c r="CY4" s="281"/>
      <c r="CZ4" s="282"/>
      <c r="DA4" s="283" t="s">
        <v>145</v>
      </c>
      <c r="DB4" s="283"/>
      <c r="DC4" s="283"/>
      <c r="DD4" s="284" t="s">
        <v>146</v>
      </c>
      <c r="DE4" s="283"/>
      <c r="DF4" s="283"/>
      <c r="DG4" s="111"/>
      <c r="DH4" s="280" t="s">
        <v>144</v>
      </c>
      <c r="DI4" s="281"/>
      <c r="DJ4" s="282"/>
      <c r="DK4" s="283" t="s">
        <v>145</v>
      </c>
      <c r="DL4" s="283"/>
      <c r="DM4" s="283"/>
      <c r="DN4" s="284" t="s">
        <v>146</v>
      </c>
      <c r="DO4" s="283"/>
      <c r="DP4" s="283"/>
      <c r="DQ4" s="93"/>
      <c r="DR4" s="278" t="s">
        <v>395</v>
      </c>
      <c r="DS4" s="279"/>
      <c r="DT4" s="279"/>
      <c r="DU4" s="278" t="s">
        <v>424</v>
      </c>
      <c r="DV4" s="279"/>
      <c r="DW4" s="279"/>
      <c r="DX4" s="112"/>
      <c r="DY4" s="278" t="s">
        <v>396</v>
      </c>
      <c r="DZ4" s="279"/>
      <c r="EA4" s="279"/>
      <c r="EB4" s="278" t="s">
        <v>424</v>
      </c>
      <c r="EC4" s="279"/>
      <c r="ED4" s="279"/>
      <c r="EE4" s="93"/>
      <c r="EF4" s="278" t="s">
        <v>395</v>
      </c>
      <c r="EG4" s="279"/>
      <c r="EH4" s="279"/>
      <c r="EI4" s="278" t="s">
        <v>424</v>
      </c>
      <c r="EJ4" s="279"/>
      <c r="EK4" s="279"/>
    </row>
    <row r="5" spans="1:141" ht="15.75" customHeight="1">
      <c r="A5" s="82"/>
      <c r="B5" s="83" t="s">
        <v>111</v>
      </c>
      <c r="C5" s="84" t="s">
        <v>337</v>
      </c>
      <c r="D5" s="85" t="s">
        <v>1</v>
      </c>
      <c r="E5" s="86" t="s">
        <v>111</v>
      </c>
      <c r="F5" s="84" t="s">
        <v>338</v>
      </c>
      <c r="G5" s="86" t="s">
        <v>1</v>
      </c>
      <c r="H5" s="84" t="s">
        <v>112</v>
      </c>
      <c r="I5" s="83" t="s">
        <v>113</v>
      </c>
      <c r="J5" s="83" t="s">
        <v>114</v>
      </c>
      <c r="K5" s="113"/>
      <c r="L5" s="86" t="s">
        <v>111</v>
      </c>
      <c r="M5" s="84" t="s">
        <v>338</v>
      </c>
      <c r="N5" s="86" t="s">
        <v>1</v>
      </c>
      <c r="O5" s="83" t="s">
        <v>111</v>
      </c>
      <c r="P5" s="84" t="s">
        <v>338</v>
      </c>
      <c r="Q5" s="85" t="s">
        <v>1</v>
      </c>
      <c r="R5" s="84" t="s">
        <v>112</v>
      </c>
      <c r="S5" s="84" t="s">
        <v>113</v>
      </c>
      <c r="T5" s="83" t="s">
        <v>114</v>
      </c>
      <c r="U5" s="82"/>
      <c r="V5" s="83" t="s">
        <v>111</v>
      </c>
      <c r="W5" s="84" t="s">
        <v>338</v>
      </c>
      <c r="X5" s="85" t="s">
        <v>1</v>
      </c>
      <c r="Y5" s="83" t="s">
        <v>111</v>
      </c>
      <c r="Z5" s="84" t="s">
        <v>338</v>
      </c>
      <c r="AA5" s="85" t="s">
        <v>1</v>
      </c>
      <c r="AB5" s="84" t="s">
        <v>112</v>
      </c>
      <c r="AC5" s="84" t="s">
        <v>113</v>
      </c>
      <c r="AD5" s="83" t="s">
        <v>114</v>
      </c>
      <c r="AE5" s="82"/>
      <c r="AF5" s="83" t="s">
        <v>111</v>
      </c>
      <c r="AG5" s="84" t="s">
        <v>338</v>
      </c>
      <c r="AH5" s="85" t="s">
        <v>1</v>
      </c>
      <c r="AI5" s="86" t="s">
        <v>111</v>
      </c>
      <c r="AJ5" s="84" t="s">
        <v>338</v>
      </c>
      <c r="AK5" s="86" t="s">
        <v>1</v>
      </c>
      <c r="AL5" s="84" t="s">
        <v>112</v>
      </c>
      <c r="AM5" s="83" t="s">
        <v>113</v>
      </c>
      <c r="AN5" s="83" t="s">
        <v>114</v>
      </c>
      <c r="AO5" s="113"/>
      <c r="AP5" s="86" t="s">
        <v>111</v>
      </c>
      <c r="AQ5" s="84" t="s">
        <v>338</v>
      </c>
      <c r="AR5" s="86" t="s">
        <v>1</v>
      </c>
      <c r="AS5" s="83" t="s">
        <v>111</v>
      </c>
      <c r="AT5" s="84" t="s">
        <v>338</v>
      </c>
      <c r="AU5" s="85" t="s">
        <v>1</v>
      </c>
      <c r="AV5" s="84" t="s">
        <v>112</v>
      </c>
      <c r="AW5" s="84" t="s">
        <v>113</v>
      </c>
      <c r="AX5" s="83" t="s">
        <v>114</v>
      </c>
      <c r="AY5" s="82"/>
      <c r="AZ5" s="83" t="s">
        <v>111</v>
      </c>
      <c r="BA5" s="84" t="s">
        <v>338</v>
      </c>
      <c r="BB5" s="85" t="s">
        <v>1</v>
      </c>
      <c r="BC5" s="83" t="s">
        <v>111</v>
      </c>
      <c r="BD5" s="84" t="s">
        <v>338</v>
      </c>
      <c r="BE5" s="85" t="s">
        <v>1</v>
      </c>
      <c r="BF5" s="84" t="s">
        <v>112</v>
      </c>
      <c r="BG5" s="84" t="s">
        <v>113</v>
      </c>
      <c r="BH5" s="83" t="s">
        <v>114</v>
      </c>
      <c r="BI5" s="82"/>
      <c r="BJ5" s="83" t="s">
        <v>111</v>
      </c>
      <c r="BK5" s="84" t="s">
        <v>338</v>
      </c>
      <c r="BL5" s="85" t="s">
        <v>1</v>
      </c>
      <c r="BM5" s="86" t="s">
        <v>111</v>
      </c>
      <c r="BN5" s="84" t="s">
        <v>338</v>
      </c>
      <c r="BO5" s="86" t="s">
        <v>1</v>
      </c>
      <c r="BP5" s="84" t="s">
        <v>112</v>
      </c>
      <c r="BQ5" s="83" t="s">
        <v>113</v>
      </c>
      <c r="BR5" s="83" t="s">
        <v>114</v>
      </c>
      <c r="BS5" s="113"/>
      <c r="BT5" s="86" t="s">
        <v>111</v>
      </c>
      <c r="BU5" s="84" t="s">
        <v>338</v>
      </c>
      <c r="BV5" s="86" t="s">
        <v>1</v>
      </c>
      <c r="BW5" s="83" t="s">
        <v>339</v>
      </c>
      <c r="BX5" s="84" t="s">
        <v>338</v>
      </c>
      <c r="BY5" s="85" t="s">
        <v>1</v>
      </c>
      <c r="BZ5" s="84" t="s">
        <v>112</v>
      </c>
      <c r="CA5" s="84" t="s">
        <v>113</v>
      </c>
      <c r="CB5" s="83" t="s">
        <v>114</v>
      </c>
      <c r="CC5" s="82"/>
      <c r="CD5" s="83" t="s">
        <v>111</v>
      </c>
      <c r="CE5" s="84" t="s">
        <v>338</v>
      </c>
      <c r="CF5" s="85" t="s">
        <v>1</v>
      </c>
      <c r="CG5" s="83" t="s">
        <v>339</v>
      </c>
      <c r="CH5" s="84" t="s">
        <v>338</v>
      </c>
      <c r="CI5" s="85" t="s">
        <v>1</v>
      </c>
      <c r="CJ5" s="84" t="s">
        <v>112</v>
      </c>
      <c r="CK5" s="84" t="s">
        <v>113</v>
      </c>
      <c r="CL5" s="83" t="s">
        <v>114</v>
      </c>
      <c r="CM5" s="82"/>
      <c r="CN5" s="83" t="s">
        <v>111</v>
      </c>
      <c r="CO5" s="84" t="s">
        <v>338</v>
      </c>
      <c r="CP5" s="85" t="s">
        <v>340</v>
      </c>
      <c r="CQ5" s="86" t="s">
        <v>111</v>
      </c>
      <c r="CR5" s="84" t="s">
        <v>338</v>
      </c>
      <c r="CS5" s="86" t="s">
        <v>1</v>
      </c>
      <c r="CT5" s="84" t="s">
        <v>112</v>
      </c>
      <c r="CU5" s="83" t="s">
        <v>113</v>
      </c>
      <c r="CV5" s="83" t="s">
        <v>114</v>
      </c>
      <c r="CW5" s="113"/>
      <c r="CX5" s="86" t="s">
        <v>111</v>
      </c>
      <c r="CY5" s="84" t="s">
        <v>338</v>
      </c>
      <c r="CZ5" s="86" t="s">
        <v>1</v>
      </c>
      <c r="DA5" s="83" t="s">
        <v>111</v>
      </c>
      <c r="DB5" s="84" t="s">
        <v>338</v>
      </c>
      <c r="DC5" s="85" t="s">
        <v>1</v>
      </c>
      <c r="DD5" s="84" t="s">
        <v>112</v>
      </c>
      <c r="DE5" s="84" t="s">
        <v>113</v>
      </c>
      <c r="DF5" s="83" t="s">
        <v>114</v>
      </c>
      <c r="DG5" s="82"/>
      <c r="DH5" s="83" t="s">
        <v>111</v>
      </c>
      <c r="DI5" s="84" t="s">
        <v>338</v>
      </c>
      <c r="DJ5" s="85" t="s">
        <v>1</v>
      </c>
      <c r="DK5" s="83" t="s">
        <v>111</v>
      </c>
      <c r="DL5" s="84" t="s">
        <v>338</v>
      </c>
      <c r="DM5" s="85" t="s">
        <v>1</v>
      </c>
      <c r="DN5" s="84" t="s">
        <v>112</v>
      </c>
      <c r="DO5" s="84" t="s">
        <v>113</v>
      </c>
      <c r="DP5" s="83" t="s">
        <v>114</v>
      </c>
      <c r="DQ5" s="82"/>
      <c r="DR5" s="94" t="s">
        <v>111</v>
      </c>
      <c r="DS5" s="95" t="s">
        <v>337</v>
      </c>
      <c r="DT5" s="96" t="s">
        <v>1</v>
      </c>
      <c r="DU5" s="94" t="s">
        <v>111</v>
      </c>
      <c r="DV5" s="95" t="s">
        <v>338</v>
      </c>
      <c r="DW5" s="96" t="s">
        <v>1</v>
      </c>
      <c r="DX5" s="114"/>
      <c r="DY5" s="84" t="s">
        <v>111</v>
      </c>
      <c r="DZ5" s="95" t="s">
        <v>337</v>
      </c>
      <c r="EA5" s="96" t="s">
        <v>1</v>
      </c>
      <c r="EB5" s="84" t="s">
        <v>111</v>
      </c>
      <c r="EC5" s="95" t="s">
        <v>341</v>
      </c>
      <c r="ED5" s="96" t="s">
        <v>342</v>
      </c>
      <c r="EE5" s="96"/>
      <c r="EF5" s="95" t="s">
        <v>112</v>
      </c>
      <c r="EG5" s="94" t="s">
        <v>113</v>
      </c>
      <c r="EH5" s="83" t="s">
        <v>114</v>
      </c>
      <c r="EI5" s="95" t="s">
        <v>112</v>
      </c>
      <c r="EJ5" s="94" t="s">
        <v>113</v>
      </c>
      <c r="EK5" s="83" t="s">
        <v>114</v>
      </c>
    </row>
    <row r="6" spans="1:141" ht="9" customHeight="1">
      <c r="A6" s="87"/>
      <c r="B6" s="45"/>
      <c r="C6" s="45"/>
      <c r="D6" s="45"/>
      <c r="E6" s="45"/>
      <c r="F6" s="45"/>
      <c r="G6" s="45"/>
      <c r="H6" s="88"/>
      <c r="I6" s="88"/>
      <c r="J6" s="88"/>
      <c r="K6" s="89"/>
      <c r="L6" s="45"/>
      <c r="M6" s="45"/>
      <c r="N6" s="45"/>
      <c r="O6" s="45"/>
      <c r="P6" s="45"/>
      <c r="Q6" s="45"/>
      <c r="R6" s="88"/>
      <c r="S6" s="88"/>
      <c r="T6" s="88"/>
      <c r="U6" s="87"/>
      <c r="V6" s="45"/>
      <c r="W6" s="45"/>
      <c r="X6" s="45"/>
      <c r="Y6" s="45"/>
      <c r="Z6" s="45"/>
      <c r="AA6" s="45"/>
      <c r="AB6" s="88"/>
      <c r="AC6" s="88"/>
      <c r="AD6" s="88"/>
      <c r="AE6" s="87"/>
      <c r="AF6" s="45"/>
      <c r="AG6" s="45"/>
      <c r="AH6" s="45"/>
      <c r="AI6" s="45"/>
      <c r="AJ6" s="45"/>
      <c r="AK6" s="45"/>
      <c r="AL6" s="88"/>
      <c r="AM6" s="88"/>
      <c r="AN6" s="88"/>
      <c r="AO6" s="89"/>
      <c r="AP6" s="45"/>
      <c r="AQ6" s="45"/>
      <c r="AR6" s="45"/>
      <c r="AS6" s="45"/>
      <c r="AT6" s="45"/>
      <c r="AU6" s="45"/>
      <c r="AV6" s="88"/>
      <c r="AW6" s="88"/>
      <c r="AX6" s="88"/>
      <c r="AY6" s="87"/>
      <c r="AZ6" s="45"/>
      <c r="BA6" s="45"/>
      <c r="BB6" s="45"/>
      <c r="BC6" s="45"/>
      <c r="BD6" s="45"/>
      <c r="BE6" s="45"/>
      <c r="BF6" s="88"/>
      <c r="BG6" s="88"/>
      <c r="BH6" s="88"/>
      <c r="BI6" s="87"/>
      <c r="BJ6" s="45"/>
      <c r="BK6" s="45"/>
      <c r="BL6" s="45"/>
      <c r="BM6" s="45"/>
      <c r="BN6" s="45"/>
      <c r="BO6" s="45"/>
      <c r="BP6" s="88"/>
      <c r="BQ6" s="88"/>
      <c r="BR6" s="88"/>
      <c r="BS6" s="89"/>
      <c r="BT6" s="45"/>
      <c r="BU6" s="45"/>
      <c r="BV6" s="45"/>
      <c r="BW6" s="45"/>
      <c r="BX6" s="45"/>
      <c r="BY6" s="45"/>
      <c r="BZ6" s="88"/>
      <c r="CA6" s="88"/>
      <c r="CB6" s="88"/>
      <c r="CC6" s="87"/>
      <c r="CD6" s="45"/>
      <c r="CE6" s="45"/>
      <c r="CF6" s="45"/>
      <c r="CG6" s="45"/>
      <c r="CH6" s="45"/>
      <c r="CI6" s="45"/>
      <c r="CJ6" s="88"/>
      <c r="CK6" s="88"/>
      <c r="CL6" s="88"/>
      <c r="CM6" s="87"/>
      <c r="CN6" s="45"/>
      <c r="CO6" s="45"/>
      <c r="CP6" s="45"/>
      <c r="CQ6" s="45"/>
      <c r="CR6" s="45"/>
      <c r="CS6" s="45"/>
      <c r="CT6" s="88"/>
      <c r="CU6" s="88"/>
      <c r="CV6" s="88"/>
      <c r="CW6" s="89"/>
      <c r="CX6" s="45"/>
      <c r="CY6" s="45"/>
      <c r="CZ6" s="45"/>
      <c r="DA6" s="45"/>
      <c r="DB6" s="45"/>
      <c r="DC6" s="45"/>
      <c r="DD6" s="88"/>
      <c r="DE6" s="88"/>
      <c r="DF6" s="88"/>
      <c r="DG6" s="87"/>
      <c r="DH6" s="45"/>
      <c r="DI6" s="45"/>
      <c r="DJ6" s="45"/>
      <c r="DK6" s="45"/>
      <c r="DL6" s="45"/>
      <c r="DM6" s="45"/>
      <c r="DN6" s="88"/>
      <c r="DO6" s="88"/>
      <c r="DP6" s="88"/>
      <c r="DQ6" s="87"/>
      <c r="DR6" s="28"/>
      <c r="DS6" s="28"/>
      <c r="DT6" s="28"/>
      <c r="DU6" s="28"/>
      <c r="DV6" s="28"/>
      <c r="DW6" s="28"/>
      <c r="DX6" s="89"/>
      <c r="DY6" s="28"/>
      <c r="DZ6" s="28"/>
      <c r="EA6" s="28"/>
      <c r="EB6" s="28"/>
      <c r="EC6" s="28"/>
      <c r="ED6" s="28"/>
      <c r="EE6" s="87"/>
    </row>
    <row r="7" spans="1:141" ht="13.5" customHeight="1">
      <c r="A7" s="89" t="s">
        <v>115</v>
      </c>
      <c r="B7" s="45">
        <v>105326</v>
      </c>
      <c r="C7" s="45">
        <v>49254</v>
      </c>
      <c r="D7" s="45">
        <v>56072</v>
      </c>
      <c r="E7" s="45">
        <v>3970</v>
      </c>
      <c r="F7" s="45">
        <v>1835</v>
      </c>
      <c r="G7" s="45">
        <v>2135</v>
      </c>
      <c r="H7" s="45">
        <v>4564</v>
      </c>
      <c r="I7" s="45">
        <v>2147</v>
      </c>
      <c r="J7" s="45">
        <v>2417</v>
      </c>
      <c r="K7" s="89"/>
      <c r="L7" s="45"/>
      <c r="M7" s="45"/>
      <c r="N7" s="45"/>
      <c r="O7" s="45"/>
      <c r="P7" s="45"/>
      <c r="Q7" s="45"/>
      <c r="R7" s="88"/>
      <c r="S7" s="88"/>
      <c r="T7" s="88"/>
      <c r="U7" s="185"/>
      <c r="V7" s="45"/>
      <c r="W7" s="45"/>
      <c r="X7" s="45"/>
      <c r="Y7" s="45"/>
      <c r="Z7" s="45"/>
      <c r="AA7" s="45"/>
      <c r="AB7" s="88"/>
      <c r="AC7" s="88"/>
      <c r="AD7" s="88"/>
      <c r="AE7" s="89" t="s">
        <v>115</v>
      </c>
      <c r="AF7" s="45">
        <v>8146</v>
      </c>
      <c r="AG7" s="45">
        <v>3976</v>
      </c>
      <c r="AH7" s="45">
        <v>4170</v>
      </c>
      <c r="AI7" s="45">
        <v>8084</v>
      </c>
      <c r="AJ7" s="45">
        <v>4217</v>
      </c>
      <c r="AK7" s="45">
        <v>3867</v>
      </c>
      <c r="AL7" s="45">
        <v>5173</v>
      </c>
      <c r="AM7" s="45">
        <v>2431</v>
      </c>
      <c r="AN7" s="45">
        <v>2742</v>
      </c>
      <c r="AO7" s="89"/>
      <c r="AP7" s="45"/>
      <c r="AQ7" s="45"/>
      <c r="AR7" s="45"/>
      <c r="AS7" s="45"/>
      <c r="AT7" s="45"/>
      <c r="AU7" s="45"/>
      <c r="AV7" s="88"/>
      <c r="AW7" s="88"/>
      <c r="AX7" s="88"/>
      <c r="AY7" s="185"/>
      <c r="AZ7" s="45"/>
      <c r="BA7" s="45"/>
      <c r="BB7" s="45"/>
      <c r="BC7" s="45"/>
      <c r="BD7" s="45"/>
      <c r="BE7" s="45"/>
      <c r="BF7" s="88"/>
      <c r="BG7" s="88"/>
      <c r="BH7" s="88"/>
      <c r="BI7" s="89" t="s">
        <v>115</v>
      </c>
      <c r="BJ7" s="45">
        <v>3172</v>
      </c>
      <c r="BK7" s="45">
        <v>1568</v>
      </c>
      <c r="BL7" s="45">
        <v>1604</v>
      </c>
      <c r="BM7" s="45">
        <v>2209</v>
      </c>
      <c r="BN7" s="45">
        <v>1068</v>
      </c>
      <c r="BO7" s="45">
        <v>1141</v>
      </c>
      <c r="BP7" s="45">
        <v>5715</v>
      </c>
      <c r="BQ7" s="45">
        <v>2846</v>
      </c>
      <c r="BR7" s="45">
        <v>2869</v>
      </c>
      <c r="BS7" s="89"/>
      <c r="BT7" s="45"/>
      <c r="BU7" s="45"/>
      <c r="BV7" s="45"/>
      <c r="BW7" s="45"/>
      <c r="BX7" s="45"/>
      <c r="BY7" s="45"/>
      <c r="BZ7" s="88"/>
      <c r="CA7" s="88"/>
      <c r="CB7" s="88"/>
      <c r="CC7" s="185"/>
      <c r="CD7" s="45"/>
      <c r="CE7" s="45"/>
      <c r="CF7" s="45"/>
      <c r="CG7" s="45"/>
      <c r="CH7" s="45"/>
      <c r="CI7" s="45"/>
      <c r="CJ7" s="88"/>
      <c r="CK7" s="88"/>
      <c r="CL7" s="88"/>
      <c r="CM7" s="89" t="s">
        <v>115</v>
      </c>
      <c r="CN7" s="45">
        <v>2388</v>
      </c>
      <c r="CO7" s="45">
        <v>1123</v>
      </c>
      <c r="CP7" s="45">
        <v>1265</v>
      </c>
      <c r="CQ7" s="45">
        <v>2575</v>
      </c>
      <c r="CR7" s="45">
        <v>1176</v>
      </c>
      <c r="CS7" s="45">
        <v>1399</v>
      </c>
      <c r="CT7" s="45">
        <v>350</v>
      </c>
      <c r="CU7" s="45">
        <v>158</v>
      </c>
      <c r="CV7" s="45">
        <v>192</v>
      </c>
      <c r="CW7" s="89"/>
      <c r="CX7" s="45"/>
      <c r="CY7" s="45"/>
      <c r="CZ7" s="45"/>
      <c r="DA7" s="45"/>
      <c r="DB7" s="45"/>
      <c r="DC7" s="45"/>
      <c r="DD7" s="88"/>
      <c r="DE7" s="88"/>
      <c r="DF7" s="88"/>
      <c r="DG7" s="185"/>
      <c r="DH7" s="45"/>
      <c r="DI7" s="45"/>
      <c r="DJ7" s="45"/>
      <c r="DK7" s="45"/>
      <c r="DL7" s="45"/>
      <c r="DM7" s="45"/>
      <c r="DN7" s="88"/>
      <c r="DO7" s="88"/>
      <c r="DP7" s="88"/>
      <c r="DQ7" s="89" t="s">
        <v>115</v>
      </c>
      <c r="DR7" s="118">
        <v>158114</v>
      </c>
      <c r="DS7" s="118">
        <v>74336</v>
      </c>
      <c r="DT7" s="118">
        <v>83778</v>
      </c>
      <c r="DU7" s="118">
        <v>151672</v>
      </c>
      <c r="DV7" s="118">
        <v>71799</v>
      </c>
      <c r="DW7" s="118">
        <v>79873</v>
      </c>
      <c r="DX7" s="89"/>
      <c r="DY7" s="118"/>
      <c r="DZ7" s="118"/>
      <c r="EA7" s="118"/>
      <c r="EB7" s="118"/>
      <c r="EC7" s="118"/>
      <c r="ED7" s="118"/>
      <c r="EE7" s="185"/>
      <c r="EF7" s="118"/>
      <c r="EG7" s="118"/>
      <c r="EH7" s="118"/>
      <c r="EI7" s="118"/>
      <c r="EJ7" s="118"/>
      <c r="EK7" s="118"/>
    </row>
    <row r="8" spans="1:141" ht="9" customHeight="1">
      <c r="A8" s="89"/>
      <c r="B8" s="118"/>
      <c r="C8" s="118"/>
      <c r="D8" s="118"/>
      <c r="E8" s="118"/>
      <c r="F8" s="118"/>
      <c r="G8" s="118"/>
      <c r="H8" s="118"/>
      <c r="I8" s="118"/>
      <c r="J8" s="118"/>
      <c r="K8" s="89"/>
      <c r="L8" s="118"/>
      <c r="M8" s="118"/>
      <c r="N8" s="118"/>
      <c r="O8" s="118"/>
      <c r="P8" s="118"/>
      <c r="Q8" s="118"/>
      <c r="R8" s="118"/>
      <c r="S8" s="118"/>
      <c r="T8" s="118"/>
      <c r="U8" s="185"/>
      <c r="V8" s="118"/>
      <c r="W8" s="118"/>
      <c r="X8" s="118"/>
      <c r="Y8" s="118"/>
      <c r="Z8" s="118"/>
      <c r="AA8" s="118"/>
      <c r="AB8" s="118"/>
      <c r="AC8" s="118"/>
      <c r="AD8" s="118"/>
      <c r="AE8" s="89"/>
      <c r="AF8" s="118"/>
      <c r="AG8" s="118"/>
      <c r="AH8" s="118"/>
      <c r="AI8" s="118"/>
      <c r="AJ8" s="118"/>
      <c r="AK8" s="118"/>
      <c r="AL8" s="118"/>
      <c r="AM8" s="118"/>
      <c r="AN8" s="118"/>
      <c r="AO8" s="89"/>
      <c r="AP8" s="118"/>
      <c r="AQ8" s="118"/>
      <c r="AR8" s="118"/>
      <c r="AS8" s="118"/>
      <c r="AT8" s="118"/>
      <c r="AU8" s="118"/>
      <c r="AV8" s="118"/>
      <c r="AW8" s="118"/>
      <c r="AX8" s="118"/>
      <c r="AY8" s="185"/>
      <c r="AZ8" s="118"/>
      <c r="BA8" s="118"/>
      <c r="BB8" s="118"/>
      <c r="BC8" s="118"/>
      <c r="BD8" s="118"/>
      <c r="BE8" s="118"/>
      <c r="BF8" s="118"/>
      <c r="BG8" s="118"/>
      <c r="BH8" s="118"/>
      <c r="BI8" s="89"/>
      <c r="BJ8" s="118"/>
      <c r="BK8" s="118"/>
      <c r="BL8" s="118"/>
      <c r="BM8" s="118"/>
      <c r="BN8" s="118"/>
      <c r="BO8" s="118"/>
      <c r="BP8" s="118"/>
      <c r="BQ8" s="118"/>
      <c r="BR8" s="118"/>
      <c r="BS8" s="89"/>
      <c r="BT8" s="118"/>
      <c r="BU8" s="118"/>
      <c r="BV8" s="118"/>
      <c r="BW8" s="118"/>
      <c r="BX8" s="118"/>
      <c r="BY8" s="118"/>
      <c r="BZ8" s="118"/>
      <c r="CA8" s="118"/>
      <c r="CB8" s="118"/>
      <c r="CC8" s="185"/>
      <c r="CD8" s="118"/>
      <c r="CE8" s="118"/>
      <c r="CF8" s="118"/>
      <c r="CG8" s="118"/>
      <c r="CH8" s="118"/>
      <c r="CI8" s="118"/>
      <c r="CJ8" s="118"/>
      <c r="CK8" s="118"/>
      <c r="CL8" s="118"/>
      <c r="CM8" s="89"/>
      <c r="CN8" s="118"/>
      <c r="CO8" s="118"/>
      <c r="CP8" s="118"/>
      <c r="CQ8" s="118"/>
      <c r="CR8" s="118"/>
      <c r="CS8" s="118"/>
      <c r="CT8" s="118"/>
      <c r="CU8" s="118"/>
      <c r="CV8" s="118"/>
      <c r="CW8" s="89"/>
      <c r="CX8" s="118"/>
      <c r="CY8" s="118"/>
      <c r="CZ8" s="118"/>
      <c r="DA8" s="118"/>
      <c r="DB8" s="118"/>
      <c r="DC8" s="118"/>
      <c r="DD8" s="118"/>
      <c r="DE8" s="118"/>
      <c r="DF8" s="118"/>
      <c r="DG8" s="185"/>
      <c r="DH8" s="118"/>
      <c r="DI8" s="118"/>
      <c r="DJ8" s="118"/>
      <c r="DK8" s="118"/>
      <c r="DL8" s="118"/>
      <c r="DM8" s="118"/>
      <c r="DN8" s="118"/>
      <c r="DO8" s="118"/>
      <c r="DP8" s="118"/>
      <c r="DQ8" s="89"/>
      <c r="DR8" s="118"/>
      <c r="DS8" s="118"/>
      <c r="DT8" s="118"/>
      <c r="DU8" s="118"/>
      <c r="DV8" s="118"/>
      <c r="DW8" s="118"/>
      <c r="DX8" s="89"/>
      <c r="DY8" s="118"/>
      <c r="DZ8" s="118"/>
      <c r="EA8" s="118"/>
      <c r="EB8" s="118"/>
      <c r="EC8" s="118"/>
      <c r="ED8" s="118"/>
      <c r="EE8" s="185"/>
      <c r="EF8" s="90"/>
      <c r="EG8" s="90"/>
      <c r="EH8" s="90"/>
      <c r="EI8" s="90"/>
      <c r="EJ8" s="90"/>
      <c r="EK8" s="90"/>
    </row>
    <row r="9" spans="1:141" ht="13.5" customHeight="1">
      <c r="A9" s="89" t="s">
        <v>116</v>
      </c>
      <c r="B9" s="118">
        <v>3649</v>
      </c>
      <c r="C9" s="118">
        <v>1844</v>
      </c>
      <c r="D9" s="118">
        <v>1805</v>
      </c>
      <c r="E9" s="118">
        <v>86</v>
      </c>
      <c r="F9" s="118">
        <v>37</v>
      </c>
      <c r="G9" s="118">
        <v>49</v>
      </c>
      <c r="H9" s="118">
        <v>102</v>
      </c>
      <c r="I9" s="118">
        <v>46</v>
      </c>
      <c r="J9" s="118">
        <v>56</v>
      </c>
      <c r="K9" s="89" t="s">
        <v>117</v>
      </c>
      <c r="L9" s="118">
        <v>5843</v>
      </c>
      <c r="M9" s="118">
        <v>2883</v>
      </c>
      <c r="N9" s="118">
        <v>2960</v>
      </c>
      <c r="O9" s="118">
        <v>175</v>
      </c>
      <c r="P9" s="118">
        <v>90</v>
      </c>
      <c r="Q9" s="118">
        <v>85</v>
      </c>
      <c r="R9" s="118">
        <v>198</v>
      </c>
      <c r="S9" s="118">
        <v>92</v>
      </c>
      <c r="T9" s="118">
        <v>106</v>
      </c>
      <c r="U9" s="89" t="s">
        <v>118</v>
      </c>
      <c r="V9" s="118">
        <v>9114</v>
      </c>
      <c r="W9" s="118">
        <v>4171</v>
      </c>
      <c r="X9" s="118">
        <v>4943</v>
      </c>
      <c r="Y9" s="118">
        <v>407</v>
      </c>
      <c r="Z9" s="118">
        <v>198</v>
      </c>
      <c r="AA9" s="118">
        <v>209</v>
      </c>
      <c r="AB9" s="118">
        <v>514</v>
      </c>
      <c r="AC9" s="118">
        <v>241</v>
      </c>
      <c r="AD9" s="118">
        <v>273</v>
      </c>
      <c r="AE9" s="89" t="s">
        <v>116</v>
      </c>
      <c r="AF9" s="118">
        <v>194</v>
      </c>
      <c r="AG9" s="118">
        <v>103</v>
      </c>
      <c r="AH9" s="118">
        <v>91</v>
      </c>
      <c r="AI9" s="118">
        <v>263</v>
      </c>
      <c r="AJ9" s="118">
        <v>121</v>
      </c>
      <c r="AK9" s="118">
        <v>142</v>
      </c>
      <c r="AL9" s="118">
        <v>109</v>
      </c>
      <c r="AM9" s="118">
        <v>56</v>
      </c>
      <c r="AN9" s="118">
        <v>53</v>
      </c>
      <c r="AO9" s="89" t="s">
        <v>117</v>
      </c>
      <c r="AP9" s="118">
        <v>410</v>
      </c>
      <c r="AQ9" s="118">
        <v>228</v>
      </c>
      <c r="AR9" s="118">
        <v>182</v>
      </c>
      <c r="AS9" s="118">
        <v>528</v>
      </c>
      <c r="AT9" s="118">
        <v>326</v>
      </c>
      <c r="AU9" s="118">
        <v>202</v>
      </c>
      <c r="AV9" s="118">
        <v>193</v>
      </c>
      <c r="AW9" s="118">
        <v>96</v>
      </c>
      <c r="AX9" s="118">
        <v>97</v>
      </c>
      <c r="AY9" s="89" t="s">
        <v>118</v>
      </c>
      <c r="AZ9" s="118">
        <v>742</v>
      </c>
      <c r="BA9" s="118">
        <v>363</v>
      </c>
      <c r="BB9" s="118">
        <v>379</v>
      </c>
      <c r="BC9" s="118">
        <v>766</v>
      </c>
      <c r="BD9" s="118">
        <v>376</v>
      </c>
      <c r="BE9" s="118">
        <v>390</v>
      </c>
      <c r="BF9" s="118">
        <v>541</v>
      </c>
      <c r="BG9" s="118">
        <v>250</v>
      </c>
      <c r="BH9" s="118">
        <v>291</v>
      </c>
      <c r="BI9" s="89" t="s">
        <v>116</v>
      </c>
      <c r="BJ9" s="118">
        <v>49</v>
      </c>
      <c r="BK9" s="118">
        <v>26</v>
      </c>
      <c r="BL9" s="118">
        <v>23</v>
      </c>
      <c r="BM9" s="118">
        <v>40</v>
      </c>
      <c r="BN9" s="118">
        <v>18</v>
      </c>
      <c r="BO9" s="118">
        <v>22</v>
      </c>
      <c r="BP9" s="118">
        <v>137</v>
      </c>
      <c r="BQ9" s="118">
        <v>74</v>
      </c>
      <c r="BR9" s="118">
        <v>63</v>
      </c>
      <c r="BS9" s="89" t="s">
        <v>117</v>
      </c>
      <c r="BT9" s="118">
        <v>123</v>
      </c>
      <c r="BU9" s="118">
        <v>83</v>
      </c>
      <c r="BV9" s="118">
        <v>40</v>
      </c>
      <c r="BW9" s="118">
        <v>86</v>
      </c>
      <c r="BX9" s="118">
        <v>47</v>
      </c>
      <c r="BY9" s="118">
        <v>39</v>
      </c>
      <c r="BZ9" s="118">
        <v>247</v>
      </c>
      <c r="CA9" s="118">
        <v>156</v>
      </c>
      <c r="CB9" s="118">
        <v>91</v>
      </c>
      <c r="CC9" s="89" t="s">
        <v>118</v>
      </c>
      <c r="CD9" s="118">
        <v>389</v>
      </c>
      <c r="CE9" s="118">
        <v>185</v>
      </c>
      <c r="CF9" s="118">
        <v>204</v>
      </c>
      <c r="CG9" s="118">
        <v>237</v>
      </c>
      <c r="CH9" s="118">
        <v>114</v>
      </c>
      <c r="CI9" s="118">
        <v>123</v>
      </c>
      <c r="CJ9" s="118">
        <v>623</v>
      </c>
      <c r="CK9" s="118">
        <v>300</v>
      </c>
      <c r="CL9" s="118">
        <v>323</v>
      </c>
      <c r="CM9" s="89" t="s">
        <v>116</v>
      </c>
      <c r="CN9" s="118">
        <v>30</v>
      </c>
      <c r="CO9" s="118">
        <v>17</v>
      </c>
      <c r="CP9" s="118">
        <v>13</v>
      </c>
      <c r="CQ9" s="118">
        <v>42</v>
      </c>
      <c r="CR9" s="118">
        <v>22</v>
      </c>
      <c r="CS9" s="118">
        <v>20</v>
      </c>
      <c r="CT9" s="118">
        <v>1</v>
      </c>
      <c r="CU9" s="118" t="s">
        <v>425</v>
      </c>
      <c r="CV9" s="118">
        <v>1</v>
      </c>
      <c r="CW9" s="89" t="s">
        <v>117</v>
      </c>
      <c r="CX9" s="118">
        <v>69</v>
      </c>
      <c r="CY9" s="118">
        <v>37</v>
      </c>
      <c r="CZ9" s="118">
        <v>32</v>
      </c>
      <c r="DA9" s="118">
        <v>92</v>
      </c>
      <c r="DB9" s="118">
        <v>44</v>
      </c>
      <c r="DC9" s="118">
        <v>48</v>
      </c>
      <c r="DD9" s="118">
        <v>5</v>
      </c>
      <c r="DE9" s="118">
        <v>1</v>
      </c>
      <c r="DF9" s="118">
        <v>4</v>
      </c>
      <c r="DG9" s="89" t="s">
        <v>118</v>
      </c>
      <c r="DH9" s="118">
        <v>329</v>
      </c>
      <c r="DI9" s="118">
        <v>169</v>
      </c>
      <c r="DJ9" s="118">
        <v>160</v>
      </c>
      <c r="DK9" s="118">
        <v>351</v>
      </c>
      <c r="DL9" s="118">
        <v>188</v>
      </c>
      <c r="DM9" s="118">
        <v>163</v>
      </c>
      <c r="DN9" s="118">
        <v>58</v>
      </c>
      <c r="DO9" s="118">
        <v>27</v>
      </c>
      <c r="DP9" s="118">
        <v>31</v>
      </c>
      <c r="DQ9" s="89" t="s">
        <v>116</v>
      </c>
      <c r="DR9" s="118">
        <v>5649</v>
      </c>
      <c r="DS9" s="118">
        <v>2930</v>
      </c>
      <c r="DT9" s="118">
        <v>2719</v>
      </c>
      <c r="DU9" s="118">
        <v>4702</v>
      </c>
      <c r="DV9" s="118">
        <v>2364</v>
      </c>
      <c r="DW9" s="118">
        <v>2338</v>
      </c>
      <c r="DX9" s="89" t="s">
        <v>117</v>
      </c>
      <c r="DY9" s="118">
        <v>9078</v>
      </c>
      <c r="DZ9" s="118">
        <v>4544</v>
      </c>
      <c r="EA9" s="118">
        <v>4534</v>
      </c>
      <c r="EB9" s="118">
        <v>7969</v>
      </c>
      <c r="EC9" s="118">
        <v>4083</v>
      </c>
      <c r="ED9" s="118">
        <v>3886</v>
      </c>
      <c r="EE9" s="89" t="s">
        <v>118</v>
      </c>
      <c r="EF9" s="118">
        <v>11836</v>
      </c>
      <c r="EG9" s="118">
        <v>5316</v>
      </c>
      <c r="EH9" s="118">
        <v>6520</v>
      </c>
      <c r="EI9" s="118">
        <v>14071</v>
      </c>
      <c r="EJ9" s="118">
        <v>6582</v>
      </c>
      <c r="EK9" s="118">
        <v>7489</v>
      </c>
    </row>
    <row r="10" spans="1:141" ht="13.5" customHeight="1">
      <c r="A10" s="115" t="s">
        <v>192</v>
      </c>
      <c r="B10" s="118">
        <v>636</v>
      </c>
      <c r="C10" s="118">
        <v>332</v>
      </c>
      <c r="D10" s="118">
        <v>304</v>
      </c>
      <c r="E10" s="118">
        <v>11</v>
      </c>
      <c r="F10" s="118">
        <v>3</v>
      </c>
      <c r="G10" s="118">
        <v>8</v>
      </c>
      <c r="H10" s="118">
        <v>18</v>
      </c>
      <c r="I10" s="118">
        <v>9</v>
      </c>
      <c r="J10" s="118">
        <v>9</v>
      </c>
      <c r="K10" s="115" t="s">
        <v>193</v>
      </c>
      <c r="L10" s="118">
        <v>1140</v>
      </c>
      <c r="M10" s="118">
        <v>546</v>
      </c>
      <c r="N10" s="118">
        <v>594</v>
      </c>
      <c r="O10" s="118">
        <v>30</v>
      </c>
      <c r="P10" s="118">
        <v>21</v>
      </c>
      <c r="Q10" s="118">
        <v>9</v>
      </c>
      <c r="R10" s="118">
        <v>41</v>
      </c>
      <c r="S10" s="118">
        <v>24</v>
      </c>
      <c r="T10" s="118">
        <v>17</v>
      </c>
      <c r="U10" s="115" t="s">
        <v>194</v>
      </c>
      <c r="V10" s="118">
        <v>1887</v>
      </c>
      <c r="W10" s="118">
        <v>886</v>
      </c>
      <c r="X10" s="118">
        <v>1001</v>
      </c>
      <c r="Y10" s="118">
        <v>89</v>
      </c>
      <c r="Z10" s="118">
        <v>43</v>
      </c>
      <c r="AA10" s="118">
        <v>46</v>
      </c>
      <c r="AB10" s="118">
        <v>98</v>
      </c>
      <c r="AC10" s="118">
        <v>43</v>
      </c>
      <c r="AD10" s="118">
        <v>55</v>
      </c>
      <c r="AE10" s="115" t="s">
        <v>192</v>
      </c>
      <c r="AF10" s="118">
        <v>35</v>
      </c>
      <c r="AG10" s="118">
        <v>21</v>
      </c>
      <c r="AH10" s="118">
        <v>14</v>
      </c>
      <c r="AI10" s="118">
        <v>51</v>
      </c>
      <c r="AJ10" s="118">
        <v>30</v>
      </c>
      <c r="AK10" s="118">
        <v>21</v>
      </c>
      <c r="AL10" s="118">
        <v>19</v>
      </c>
      <c r="AM10" s="118">
        <v>9</v>
      </c>
      <c r="AN10" s="118">
        <v>10</v>
      </c>
      <c r="AO10" s="115" t="s">
        <v>193</v>
      </c>
      <c r="AP10" s="118">
        <v>91</v>
      </c>
      <c r="AQ10" s="118">
        <v>45</v>
      </c>
      <c r="AR10" s="118">
        <v>46</v>
      </c>
      <c r="AS10" s="118">
        <v>108</v>
      </c>
      <c r="AT10" s="118">
        <v>73</v>
      </c>
      <c r="AU10" s="118">
        <v>35</v>
      </c>
      <c r="AV10" s="118">
        <v>42</v>
      </c>
      <c r="AW10" s="118">
        <v>16</v>
      </c>
      <c r="AX10" s="118">
        <v>26</v>
      </c>
      <c r="AY10" s="115" t="s">
        <v>194</v>
      </c>
      <c r="AZ10" s="118">
        <v>151</v>
      </c>
      <c r="BA10" s="118">
        <v>75</v>
      </c>
      <c r="BB10" s="118">
        <v>76</v>
      </c>
      <c r="BC10" s="118">
        <v>153</v>
      </c>
      <c r="BD10" s="118">
        <v>72</v>
      </c>
      <c r="BE10" s="118">
        <v>81</v>
      </c>
      <c r="BF10" s="118">
        <v>109</v>
      </c>
      <c r="BG10" s="118">
        <v>47</v>
      </c>
      <c r="BH10" s="118">
        <v>62</v>
      </c>
      <c r="BI10" s="115" t="s">
        <v>192</v>
      </c>
      <c r="BJ10" s="118">
        <v>9</v>
      </c>
      <c r="BK10" s="118">
        <v>6</v>
      </c>
      <c r="BL10" s="118">
        <v>3</v>
      </c>
      <c r="BM10" s="118">
        <v>8</v>
      </c>
      <c r="BN10" s="118">
        <v>3</v>
      </c>
      <c r="BO10" s="118">
        <v>5</v>
      </c>
      <c r="BP10" s="118">
        <v>29</v>
      </c>
      <c r="BQ10" s="118">
        <v>15</v>
      </c>
      <c r="BR10" s="118">
        <v>14</v>
      </c>
      <c r="BS10" s="115" t="s">
        <v>193</v>
      </c>
      <c r="BT10" s="118">
        <v>32</v>
      </c>
      <c r="BU10" s="118">
        <v>23</v>
      </c>
      <c r="BV10" s="118">
        <v>9</v>
      </c>
      <c r="BW10" s="118">
        <v>19</v>
      </c>
      <c r="BX10" s="118">
        <v>11</v>
      </c>
      <c r="BY10" s="118">
        <v>8</v>
      </c>
      <c r="BZ10" s="118">
        <v>55</v>
      </c>
      <c r="CA10" s="118">
        <v>38</v>
      </c>
      <c r="CB10" s="118">
        <v>17</v>
      </c>
      <c r="CC10" s="115" t="s">
        <v>194</v>
      </c>
      <c r="CD10" s="118">
        <v>84</v>
      </c>
      <c r="CE10" s="118">
        <v>45</v>
      </c>
      <c r="CF10" s="118">
        <v>39</v>
      </c>
      <c r="CG10" s="118">
        <v>43</v>
      </c>
      <c r="CH10" s="118">
        <v>26</v>
      </c>
      <c r="CI10" s="118">
        <v>17</v>
      </c>
      <c r="CJ10" s="118">
        <v>135</v>
      </c>
      <c r="CK10" s="118">
        <v>54</v>
      </c>
      <c r="CL10" s="118">
        <v>81</v>
      </c>
      <c r="CM10" s="115" t="s">
        <v>192</v>
      </c>
      <c r="CN10" s="118">
        <v>4</v>
      </c>
      <c r="CO10" s="118">
        <v>2</v>
      </c>
      <c r="CP10" s="118">
        <v>2</v>
      </c>
      <c r="CQ10" s="118">
        <v>9</v>
      </c>
      <c r="CR10" s="118">
        <v>3</v>
      </c>
      <c r="CS10" s="118">
        <v>6</v>
      </c>
      <c r="CT10" s="118" t="s">
        <v>425</v>
      </c>
      <c r="CU10" s="118" t="s">
        <v>425</v>
      </c>
      <c r="CV10" s="118" t="s">
        <v>425</v>
      </c>
      <c r="CW10" s="115" t="s">
        <v>193</v>
      </c>
      <c r="CX10" s="118">
        <v>9</v>
      </c>
      <c r="CY10" s="118">
        <v>6</v>
      </c>
      <c r="CZ10" s="118">
        <v>3</v>
      </c>
      <c r="DA10" s="118">
        <v>16</v>
      </c>
      <c r="DB10" s="118">
        <v>6</v>
      </c>
      <c r="DC10" s="118">
        <v>10</v>
      </c>
      <c r="DD10" s="118">
        <v>2</v>
      </c>
      <c r="DE10" s="118">
        <v>1</v>
      </c>
      <c r="DF10" s="118">
        <v>1</v>
      </c>
      <c r="DG10" s="115" t="s">
        <v>194</v>
      </c>
      <c r="DH10" s="118">
        <v>70</v>
      </c>
      <c r="DI10" s="118">
        <v>45</v>
      </c>
      <c r="DJ10" s="118">
        <v>25</v>
      </c>
      <c r="DK10" s="118">
        <v>68</v>
      </c>
      <c r="DL10" s="118">
        <v>37</v>
      </c>
      <c r="DM10" s="118">
        <v>31</v>
      </c>
      <c r="DN10" s="118">
        <v>10</v>
      </c>
      <c r="DO10" s="118">
        <v>5</v>
      </c>
      <c r="DP10" s="118">
        <v>5</v>
      </c>
      <c r="DQ10" s="115" t="s">
        <v>192</v>
      </c>
      <c r="DR10" s="118">
        <v>1021</v>
      </c>
      <c r="DS10" s="118">
        <v>511</v>
      </c>
      <c r="DT10" s="118">
        <v>510</v>
      </c>
      <c r="DU10" s="118">
        <v>829</v>
      </c>
      <c r="DV10" s="118">
        <v>433</v>
      </c>
      <c r="DW10" s="118">
        <v>396</v>
      </c>
      <c r="DX10" s="115" t="s">
        <v>193</v>
      </c>
      <c r="DY10" s="118">
        <v>1617</v>
      </c>
      <c r="DZ10" s="118">
        <v>820</v>
      </c>
      <c r="EA10" s="118">
        <v>797</v>
      </c>
      <c r="EB10" s="118">
        <v>1585</v>
      </c>
      <c r="EC10" s="118">
        <v>810</v>
      </c>
      <c r="ED10" s="118">
        <v>775</v>
      </c>
      <c r="EE10" s="115" t="s">
        <v>194</v>
      </c>
      <c r="EF10" s="118">
        <v>2191</v>
      </c>
      <c r="EG10" s="118">
        <v>969</v>
      </c>
      <c r="EH10" s="118">
        <v>1222</v>
      </c>
      <c r="EI10" s="118">
        <v>2897</v>
      </c>
      <c r="EJ10" s="118">
        <v>1378</v>
      </c>
      <c r="EK10" s="118">
        <v>1519</v>
      </c>
    </row>
    <row r="11" spans="1:141" ht="13.5" customHeight="1">
      <c r="A11" s="115" t="s">
        <v>195</v>
      </c>
      <c r="B11" s="118">
        <v>670</v>
      </c>
      <c r="C11" s="118">
        <v>333</v>
      </c>
      <c r="D11" s="118">
        <v>337</v>
      </c>
      <c r="E11" s="118">
        <v>15</v>
      </c>
      <c r="F11" s="118">
        <v>10</v>
      </c>
      <c r="G11" s="118">
        <v>5</v>
      </c>
      <c r="H11" s="118">
        <v>25</v>
      </c>
      <c r="I11" s="118">
        <v>9</v>
      </c>
      <c r="J11" s="118">
        <v>16</v>
      </c>
      <c r="K11" s="115" t="s">
        <v>196</v>
      </c>
      <c r="L11" s="118">
        <v>1154</v>
      </c>
      <c r="M11" s="118">
        <v>594</v>
      </c>
      <c r="N11" s="118">
        <v>560</v>
      </c>
      <c r="O11" s="118">
        <v>30</v>
      </c>
      <c r="P11" s="118">
        <v>16</v>
      </c>
      <c r="Q11" s="118">
        <v>14</v>
      </c>
      <c r="R11" s="118">
        <v>50</v>
      </c>
      <c r="S11" s="118">
        <v>17</v>
      </c>
      <c r="T11" s="118">
        <v>33</v>
      </c>
      <c r="U11" s="115" t="s">
        <v>197</v>
      </c>
      <c r="V11" s="118">
        <v>2088</v>
      </c>
      <c r="W11" s="118">
        <v>933</v>
      </c>
      <c r="X11" s="118">
        <v>1155</v>
      </c>
      <c r="Y11" s="118">
        <v>94</v>
      </c>
      <c r="Z11" s="118">
        <v>46</v>
      </c>
      <c r="AA11" s="118">
        <v>48</v>
      </c>
      <c r="AB11" s="118">
        <v>128</v>
      </c>
      <c r="AC11" s="118">
        <v>64</v>
      </c>
      <c r="AD11" s="118">
        <v>64</v>
      </c>
      <c r="AE11" s="115" t="s">
        <v>195</v>
      </c>
      <c r="AF11" s="118">
        <v>38</v>
      </c>
      <c r="AG11" s="118">
        <v>21</v>
      </c>
      <c r="AH11" s="118">
        <v>17</v>
      </c>
      <c r="AI11" s="118">
        <v>43</v>
      </c>
      <c r="AJ11" s="118">
        <v>19</v>
      </c>
      <c r="AK11" s="118">
        <v>24</v>
      </c>
      <c r="AL11" s="118">
        <v>16</v>
      </c>
      <c r="AM11" s="118">
        <v>10</v>
      </c>
      <c r="AN11" s="118">
        <v>6</v>
      </c>
      <c r="AO11" s="115" t="s">
        <v>196</v>
      </c>
      <c r="AP11" s="118">
        <v>72</v>
      </c>
      <c r="AQ11" s="118">
        <v>40</v>
      </c>
      <c r="AR11" s="118">
        <v>32</v>
      </c>
      <c r="AS11" s="118">
        <v>102</v>
      </c>
      <c r="AT11" s="118">
        <v>63</v>
      </c>
      <c r="AU11" s="118">
        <v>39</v>
      </c>
      <c r="AV11" s="118">
        <v>35</v>
      </c>
      <c r="AW11" s="118">
        <v>17</v>
      </c>
      <c r="AX11" s="118">
        <v>18</v>
      </c>
      <c r="AY11" s="115" t="s">
        <v>197</v>
      </c>
      <c r="AZ11" s="118">
        <v>168</v>
      </c>
      <c r="BA11" s="118">
        <v>88</v>
      </c>
      <c r="BB11" s="118">
        <v>80</v>
      </c>
      <c r="BC11" s="118">
        <v>167</v>
      </c>
      <c r="BD11" s="118">
        <v>82</v>
      </c>
      <c r="BE11" s="118">
        <v>85</v>
      </c>
      <c r="BF11" s="118">
        <v>111</v>
      </c>
      <c r="BG11" s="118">
        <v>57</v>
      </c>
      <c r="BH11" s="118">
        <v>54</v>
      </c>
      <c r="BI11" s="115" t="s">
        <v>195</v>
      </c>
      <c r="BJ11" s="118">
        <v>12</v>
      </c>
      <c r="BK11" s="118">
        <v>5</v>
      </c>
      <c r="BL11" s="118">
        <v>7</v>
      </c>
      <c r="BM11" s="118">
        <v>4</v>
      </c>
      <c r="BN11" s="118">
        <v>2</v>
      </c>
      <c r="BO11" s="118">
        <v>2</v>
      </c>
      <c r="BP11" s="118">
        <v>13</v>
      </c>
      <c r="BQ11" s="118">
        <v>8</v>
      </c>
      <c r="BR11" s="118">
        <v>5</v>
      </c>
      <c r="BS11" s="115" t="s">
        <v>196</v>
      </c>
      <c r="BT11" s="118">
        <v>21</v>
      </c>
      <c r="BU11" s="118">
        <v>15</v>
      </c>
      <c r="BV11" s="118">
        <v>6</v>
      </c>
      <c r="BW11" s="118">
        <v>13</v>
      </c>
      <c r="BX11" s="118">
        <v>6</v>
      </c>
      <c r="BY11" s="118">
        <v>7</v>
      </c>
      <c r="BZ11" s="118">
        <v>43</v>
      </c>
      <c r="CA11" s="118">
        <v>25</v>
      </c>
      <c r="CB11" s="118">
        <v>18</v>
      </c>
      <c r="CC11" s="115" t="s">
        <v>197</v>
      </c>
      <c r="CD11" s="118">
        <v>83</v>
      </c>
      <c r="CE11" s="118">
        <v>38</v>
      </c>
      <c r="CF11" s="118">
        <v>45</v>
      </c>
      <c r="CG11" s="118">
        <v>52</v>
      </c>
      <c r="CH11" s="118">
        <v>28</v>
      </c>
      <c r="CI11" s="118">
        <v>24</v>
      </c>
      <c r="CJ11" s="118">
        <v>137</v>
      </c>
      <c r="CK11" s="118">
        <v>70</v>
      </c>
      <c r="CL11" s="118">
        <v>67</v>
      </c>
      <c r="CM11" s="115" t="s">
        <v>195</v>
      </c>
      <c r="CN11" s="118">
        <v>7</v>
      </c>
      <c r="CO11" s="118">
        <v>3</v>
      </c>
      <c r="CP11" s="118">
        <v>4</v>
      </c>
      <c r="CQ11" s="118">
        <v>5</v>
      </c>
      <c r="CR11" s="118">
        <v>3</v>
      </c>
      <c r="CS11" s="118">
        <v>2</v>
      </c>
      <c r="CT11" s="118" t="s">
        <v>425</v>
      </c>
      <c r="CU11" s="118" t="s">
        <v>425</v>
      </c>
      <c r="CV11" s="118" t="s">
        <v>425</v>
      </c>
      <c r="CW11" s="115" t="s">
        <v>196</v>
      </c>
      <c r="CX11" s="118">
        <v>15</v>
      </c>
      <c r="CY11" s="118">
        <v>7</v>
      </c>
      <c r="CZ11" s="118">
        <v>8</v>
      </c>
      <c r="DA11" s="118">
        <v>12</v>
      </c>
      <c r="DB11" s="118">
        <v>5</v>
      </c>
      <c r="DC11" s="118">
        <v>7</v>
      </c>
      <c r="DD11" s="118">
        <v>1</v>
      </c>
      <c r="DE11" s="118" t="s">
        <v>425</v>
      </c>
      <c r="DF11" s="118">
        <v>1</v>
      </c>
      <c r="DG11" s="115" t="s">
        <v>197</v>
      </c>
      <c r="DH11" s="118">
        <v>70</v>
      </c>
      <c r="DI11" s="118">
        <v>36</v>
      </c>
      <c r="DJ11" s="118">
        <v>34</v>
      </c>
      <c r="DK11" s="118">
        <v>86</v>
      </c>
      <c r="DL11" s="118">
        <v>45</v>
      </c>
      <c r="DM11" s="118">
        <v>41</v>
      </c>
      <c r="DN11" s="118">
        <v>17</v>
      </c>
      <c r="DO11" s="118">
        <v>8</v>
      </c>
      <c r="DP11" s="118">
        <v>9</v>
      </c>
      <c r="DQ11" s="115" t="s">
        <v>195</v>
      </c>
      <c r="DR11" s="118">
        <v>1048</v>
      </c>
      <c r="DS11" s="118">
        <v>560</v>
      </c>
      <c r="DT11" s="118">
        <v>488</v>
      </c>
      <c r="DU11" s="118">
        <v>848</v>
      </c>
      <c r="DV11" s="118">
        <v>423</v>
      </c>
      <c r="DW11" s="118">
        <v>425</v>
      </c>
      <c r="DX11" s="115" t="s">
        <v>196</v>
      </c>
      <c r="DY11" s="118">
        <v>1690</v>
      </c>
      <c r="DZ11" s="118">
        <v>842</v>
      </c>
      <c r="EA11" s="118">
        <v>848</v>
      </c>
      <c r="EB11" s="118">
        <v>1548</v>
      </c>
      <c r="EC11" s="118">
        <v>805</v>
      </c>
      <c r="ED11" s="118">
        <v>743</v>
      </c>
      <c r="EE11" s="115" t="s">
        <v>197</v>
      </c>
      <c r="EF11" s="118">
        <v>2451</v>
      </c>
      <c r="EG11" s="118">
        <v>1114</v>
      </c>
      <c r="EH11" s="118">
        <v>1337</v>
      </c>
      <c r="EI11" s="118">
        <v>3201</v>
      </c>
      <c r="EJ11" s="118">
        <v>1495</v>
      </c>
      <c r="EK11" s="118">
        <v>1706</v>
      </c>
    </row>
    <row r="12" spans="1:141" ht="13.5" customHeight="1">
      <c r="A12" s="115" t="s">
        <v>198</v>
      </c>
      <c r="B12" s="118">
        <v>788</v>
      </c>
      <c r="C12" s="118">
        <v>406</v>
      </c>
      <c r="D12" s="118">
        <v>382</v>
      </c>
      <c r="E12" s="118">
        <v>17</v>
      </c>
      <c r="F12" s="118">
        <v>6</v>
      </c>
      <c r="G12" s="118">
        <v>11</v>
      </c>
      <c r="H12" s="118">
        <v>17</v>
      </c>
      <c r="I12" s="118">
        <v>8</v>
      </c>
      <c r="J12" s="118">
        <v>9</v>
      </c>
      <c r="K12" s="115" t="s">
        <v>199</v>
      </c>
      <c r="L12" s="118">
        <v>1170</v>
      </c>
      <c r="M12" s="118">
        <v>573</v>
      </c>
      <c r="N12" s="118">
        <v>597</v>
      </c>
      <c r="O12" s="118">
        <v>47</v>
      </c>
      <c r="P12" s="118">
        <v>25</v>
      </c>
      <c r="Q12" s="118">
        <v>22</v>
      </c>
      <c r="R12" s="118">
        <v>38</v>
      </c>
      <c r="S12" s="118">
        <v>19</v>
      </c>
      <c r="T12" s="118">
        <v>19</v>
      </c>
      <c r="U12" s="115" t="s">
        <v>200</v>
      </c>
      <c r="V12" s="118">
        <v>2074</v>
      </c>
      <c r="W12" s="118">
        <v>963</v>
      </c>
      <c r="X12" s="118">
        <v>1111</v>
      </c>
      <c r="Y12" s="118">
        <v>86</v>
      </c>
      <c r="Z12" s="118">
        <v>47</v>
      </c>
      <c r="AA12" s="118">
        <v>39</v>
      </c>
      <c r="AB12" s="118">
        <v>116</v>
      </c>
      <c r="AC12" s="118">
        <v>50</v>
      </c>
      <c r="AD12" s="118">
        <v>66</v>
      </c>
      <c r="AE12" s="115" t="s">
        <v>198</v>
      </c>
      <c r="AF12" s="118">
        <v>31</v>
      </c>
      <c r="AG12" s="118">
        <v>12</v>
      </c>
      <c r="AH12" s="118">
        <v>19</v>
      </c>
      <c r="AI12" s="118">
        <v>61</v>
      </c>
      <c r="AJ12" s="118">
        <v>30</v>
      </c>
      <c r="AK12" s="118">
        <v>31</v>
      </c>
      <c r="AL12" s="118">
        <v>21</v>
      </c>
      <c r="AM12" s="118">
        <v>14</v>
      </c>
      <c r="AN12" s="118">
        <v>7</v>
      </c>
      <c r="AO12" s="115" t="s">
        <v>199</v>
      </c>
      <c r="AP12" s="118">
        <v>79</v>
      </c>
      <c r="AQ12" s="118">
        <v>41</v>
      </c>
      <c r="AR12" s="118">
        <v>38</v>
      </c>
      <c r="AS12" s="118">
        <v>107</v>
      </c>
      <c r="AT12" s="118">
        <v>58</v>
      </c>
      <c r="AU12" s="118">
        <v>49</v>
      </c>
      <c r="AV12" s="118">
        <v>35</v>
      </c>
      <c r="AW12" s="118">
        <v>19</v>
      </c>
      <c r="AX12" s="118">
        <v>16</v>
      </c>
      <c r="AY12" s="115" t="s">
        <v>200</v>
      </c>
      <c r="AZ12" s="118">
        <v>163</v>
      </c>
      <c r="BA12" s="118">
        <v>91</v>
      </c>
      <c r="BB12" s="118">
        <v>72</v>
      </c>
      <c r="BC12" s="118">
        <v>179</v>
      </c>
      <c r="BD12" s="118">
        <v>93</v>
      </c>
      <c r="BE12" s="118">
        <v>86</v>
      </c>
      <c r="BF12" s="118">
        <v>116</v>
      </c>
      <c r="BG12" s="118">
        <v>55</v>
      </c>
      <c r="BH12" s="118">
        <v>61</v>
      </c>
      <c r="BI12" s="115" t="s">
        <v>198</v>
      </c>
      <c r="BJ12" s="118">
        <v>16</v>
      </c>
      <c r="BK12" s="118">
        <v>7</v>
      </c>
      <c r="BL12" s="118">
        <v>9</v>
      </c>
      <c r="BM12" s="118">
        <v>7</v>
      </c>
      <c r="BN12" s="118">
        <v>3</v>
      </c>
      <c r="BO12" s="118">
        <v>4</v>
      </c>
      <c r="BP12" s="118">
        <v>34</v>
      </c>
      <c r="BQ12" s="118">
        <v>18</v>
      </c>
      <c r="BR12" s="118">
        <v>16</v>
      </c>
      <c r="BS12" s="115" t="s">
        <v>199</v>
      </c>
      <c r="BT12" s="118">
        <v>23</v>
      </c>
      <c r="BU12" s="118">
        <v>14</v>
      </c>
      <c r="BV12" s="118">
        <v>9</v>
      </c>
      <c r="BW12" s="118">
        <v>19</v>
      </c>
      <c r="BX12" s="118">
        <v>13</v>
      </c>
      <c r="BY12" s="118">
        <v>6</v>
      </c>
      <c r="BZ12" s="118">
        <v>56</v>
      </c>
      <c r="CA12" s="118">
        <v>33</v>
      </c>
      <c r="CB12" s="118">
        <v>23</v>
      </c>
      <c r="CC12" s="115" t="s">
        <v>200</v>
      </c>
      <c r="CD12" s="118">
        <v>84</v>
      </c>
      <c r="CE12" s="118">
        <v>40</v>
      </c>
      <c r="CF12" s="118">
        <v>44</v>
      </c>
      <c r="CG12" s="118">
        <v>57</v>
      </c>
      <c r="CH12" s="118">
        <v>23</v>
      </c>
      <c r="CI12" s="118">
        <v>34</v>
      </c>
      <c r="CJ12" s="118">
        <v>118</v>
      </c>
      <c r="CK12" s="118">
        <v>58</v>
      </c>
      <c r="CL12" s="118">
        <v>60</v>
      </c>
      <c r="CM12" s="115" t="s">
        <v>198</v>
      </c>
      <c r="CN12" s="118">
        <v>5</v>
      </c>
      <c r="CO12" s="118">
        <v>3</v>
      </c>
      <c r="CP12" s="118">
        <v>2</v>
      </c>
      <c r="CQ12" s="118">
        <v>10</v>
      </c>
      <c r="CR12" s="118">
        <v>5</v>
      </c>
      <c r="CS12" s="118">
        <v>5</v>
      </c>
      <c r="CT12" s="118">
        <v>1</v>
      </c>
      <c r="CU12" s="118" t="s">
        <v>425</v>
      </c>
      <c r="CV12" s="118">
        <v>1</v>
      </c>
      <c r="CW12" s="115" t="s">
        <v>199</v>
      </c>
      <c r="CX12" s="118">
        <v>14</v>
      </c>
      <c r="CY12" s="118">
        <v>8</v>
      </c>
      <c r="CZ12" s="118">
        <v>6</v>
      </c>
      <c r="DA12" s="118">
        <v>24</v>
      </c>
      <c r="DB12" s="118">
        <v>11</v>
      </c>
      <c r="DC12" s="118">
        <v>13</v>
      </c>
      <c r="DD12" s="118" t="s">
        <v>425</v>
      </c>
      <c r="DE12" s="118" t="s">
        <v>425</v>
      </c>
      <c r="DF12" s="118" t="s">
        <v>425</v>
      </c>
      <c r="DG12" s="115" t="s">
        <v>200</v>
      </c>
      <c r="DH12" s="118">
        <v>64</v>
      </c>
      <c r="DI12" s="118">
        <v>29</v>
      </c>
      <c r="DJ12" s="118">
        <v>35</v>
      </c>
      <c r="DK12" s="118">
        <v>90</v>
      </c>
      <c r="DL12" s="118">
        <v>48</v>
      </c>
      <c r="DM12" s="118">
        <v>42</v>
      </c>
      <c r="DN12" s="118">
        <v>17</v>
      </c>
      <c r="DO12" s="118">
        <v>9</v>
      </c>
      <c r="DP12" s="118">
        <v>8</v>
      </c>
      <c r="DQ12" s="115" t="s">
        <v>198</v>
      </c>
      <c r="DR12" s="118">
        <v>1132</v>
      </c>
      <c r="DS12" s="118">
        <v>579</v>
      </c>
      <c r="DT12" s="118">
        <v>553</v>
      </c>
      <c r="DU12" s="118">
        <v>1008</v>
      </c>
      <c r="DV12" s="118">
        <v>512</v>
      </c>
      <c r="DW12" s="118">
        <v>496</v>
      </c>
      <c r="DX12" s="115" t="s">
        <v>199</v>
      </c>
      <c r="DY12" s="118">
        <v>1842</v>
      </c>
      <c r="DZ12" s="118">
        <v>914</v>
      </c>
      <c r="EA12" s="118">
        <v>928</v>
      </c>
      <c r="EB12" s="118">
        <v>1612</v>
      </c>
      <c r="EC12" s="118">
        <v>814</v>
      </c>
      <c r="ED12" s="118">
        <v>798</v>
      </c>
      <c r="EE12" s="115" t="s">
        <v>200</v>
      </c>
      <c r="EF12" s="118">
        <v>2297</v>
      </c>
      <c r="EG12" s="118">
        <v>1034</v>
      </c>
      <c r="EH12" s="118">
        <v>1263</v>
      </c>
      <c r="EI12" s="118">
        <v>3164</v>
      </c>
      <c r="EJ12" s="118">
        <v>1506</v>
      </c>
      <c r="EK12" s="118">
        <v>1658</v>
      </c>
    </row>
    <row r="13" spans="1:141" ht="13.5" customHeight="1">
      <c r="A13" s="115" t="s">
        <v>201</v>
      </c>
      <c r="B13" s="118">
        <v>742</v>
      </c>
      <c r="C13" s="118">
        <v>367</v>
      </c>
      <c r="D13" s="118">
        <v>375</v>
      </c>
      <c r="E13" s="118">
        <v>18</v>
      </c>
      <c r="F13" s="118">
        <v>8</v>
      </c>
      <c r="G13" s="118">
        <v>10</v>
      </c>
      <c r="H13" s="118">
        <v>22</v>
      </c>
      <c r="I13" s="118">
        <v>12</v>
      </c>
      <c r="J13" s="118">
        <v>10</v>
      </c>
      <c r="K13" s="115" t="s">
        <v>202</v>
      </c>
      <c r="L13" s="118">
        <v>1183</v>
      </c>
      <c r="M13" s="118">
        <v>573</v>
      </c>
      <c r="N13" s="118">
        <v>610</v>
      </c>
      <c r="O13" s="118">
        <v>41</v>
      </c>
      <c r="P13" s="118">
        <v>15</v>
      </c>
      <c r="Q13" s="118">
        <v>26</v>
      </c>
      <c r="R13" s="118">
        <v>36</v>
      </c>
      <c r="S13" s="118">
        <v>20</v>
      </c>
      <c r="T13" s="118">
        <v>16</v>
      </c>
      <c r="U13" s="115" t="s">
        <v>203</v>
      </c>
      <c r="V13" s="118">
        <v>1891</v>
      </c>
      <c r="W13" s="118">
        <v>868</v>
      </c>
      <c r="X13" s="118">
        <v>1023</v>
      </c>
      <c r="Y13" s="118">
        <v>87</v>
      </c>
      <c r="Z13" s="118">
        <v>37</v>
      </c>
      <c r="AA13" s="118">
        <v>50</v>
      </c>
      <c r="AB13" s="118">
        <v>111</v>
      </c>
      <c r="AC13" s="118">
        <v>55</v>
      </c>
      <c r="AD13" s="118">
        <v>56</v>
      </c>
      <c r="AE13" s="115" t="s">
        <v>201</v>
      </c>
      <c r="AF13" s="118">
        <v>47</v>
      </c>
      <c r="AG13" s="118">
        <v>20</v>
      </c>
      <c r="AH13" s="118">
        <v>27</v>
      </c>
      <c r="AI13" s="118">
        <v>63</v>
      </c>
      <c r="AJ13" s="118">
        <v>28</v>
      </c>
      <c r="AK13" s="118">
        <v>35</v>
      </c>
      <c r="AL13" s="118">
        <v>31</v>
      </c>
      <c r="AM13" s="118">
        <v>11</v>
      </c>
      <c r="AN13" s="118">
        <v>20</v>
      </c>
      <c r="AO13" s="115" t="s">
        <v>202</v>
      </c>
      <c r="AP13" s="118">
        <v>91</v>
      </c>
      <c r="AQ13" s="118">
        <v>55</v>
      </c>
      <c r="AR13" s="118">
        <v>36</v>
      </c>
      <c r="AS13" s="118">
        <v>110</v>
      </c>
      <c r="AT13" s="118">
        <v>76</v>
      </c>
      <c r="AU13" s="118">
        <v>34</v>
      </c>
      <c r="AV13" s="118">
        <v>37</v>
      </c>
      <c r="AW13" s="118">
        <v>22</v>
      </c>
      <c r="AX13" s="118">
        <v>15</v>
      </c>
      <c r="AY13" s="115" t="s">
        <v>203</v>
      </c>
      <c r="AZ13" s="118">
        <v>152</v>
      </c>
      <c r="BA13" s="118">
        <v>64</v>
      </c>
      <c r="BB13" s="118">
        <v>88</v>
      </c>
      <c r="BC13" s="118">
        <v>158</v>
      </c>
      <c r="BD13" s="118">
        <v>78</v>
      </c>
      <c r="BE13" s="118">
        <v>80</v>
      </c>
      <c r="BF13" s="118">
        <v>138</v>
      </c>
      <c r="BG13" s="118">
        <v>63</v>
      </c>
      <c r="BH13" s="118">
        <v>75</v>
      </c>
      <c r="BI13" s="115" t="s">
        <v>201</v>
      </c>
      <c r="BJ13" s="118">
        <v>6</v>
      </c>
      <c r="BK13" s="118">
        <v>3</v>
      </c>
      <c r="BL13" s="118">
        <v>3</v>
      </c>
      <c r="BM13" s="118">
        <v>10</v>
      </c>
      <c r="BN13" s="118">
        <v>4</v>
      </c>
      <c r="BO13" s="118">
        <v>6</v>
      </c>
      <c r="BP13" s="118">
        <v>31</v>
      </c>
      <c r="BQ13" s="118">
        <v>17</v>
      </c>
      <c r="BR13" s="118">
        <v>14</v>
      </c>
      <c r="BS13" s="115" t="s">
        <v>202</v>
      </c>
      <c r="BT13" s="118">
        <v>17</v>
      </c>
      <c r="BU13" s="118">
        <v>10</v>
      </c>
      <c r="BV13" s="118">
        <v>7</v>
      </c>
      <c r="BW13" s="118">
        <v>17</v>
      </c>
      <c r="BX13" s="118">
        <v>7</v>
      </c>
      <c r="BY13" s="118">
        <v>10</v>
      </c>
      <c r="BZ13" s="118">
        <v>47</v>
      </c>
      <c r="CA13" s="118">
        <v>30</v>
      </c>
      <c r="CB13" s="118">
        <v>17</v>
      </c>
      <c r="CC13" s="115" t="s">
        <v>203</v>
      </c>
      <c r="CD13" s="118">
        <v>88</v>
      </c>
      <c r="CE13" s="118">
        <v>39</v>
      </c>
      <c r="CF13" s="118">
        <v>49</v>
      </c>
      <c r="CG13" s="118">
        <v>54</v>
      </c>
      <c r="CH13" s="118">
        <v>26</v>
      </c>
      <c r="CI13" s="118">
        <v>28</v>
      </c>
      <c r="CJ13" s="118">
        <v>140</v>
      </c>
      <c r="CK13" s="118">
        <v>74</v>
      </c>
      <c r="CL13" s="118">
        <v>66</v>
      </c>
      <c r="CM13" s="115" t="s">
        <v>201</v>
      </c>
      <c r="CN13" s="118">
        <v>7</v>
      </c>
      <c r="CO13" s="118">
        <v>4</v>
      </c>
      <c r="CP13" s="118">
        <v>3</v>
      </c>
      <c r="CQ13" s="118">
        <v>7</v>
      </c>
      <c r="CR13" s="118">
        <v>5</v>
      </c>
      <c r="CS13" s="118">
        <v>2</v>
      </c>
      <c r="CT13" s="118" t="s">
        <v>425</v>
      </c>
      <c r="CU13" s="118" t="s">
        <v>425</v>
      </c>
      <c r="CV13" s="118" t="s">
        <v>425</v>
      </c>
      <c r="CW13" s="115" t="s">
        <v>202</v>
      </c>
      <c r="CX13" s="118">
        <v>14</v>
      </c>
      <c r="CY13" s="118">
        <v>5</v>
      </c>
      <c r="CZ13" s="118">
        <v>9</v>
      </c>
      <c r="DA13" s="118">
        <v>26</v>
      </c>
      <c r="DB13" s="118">
        <v>14</v>
      </c>
      <c r="DC13" s="118">
        <v>12</v>
      </c>
      <c r="DD13" s="118">
        <v>1</v>
      </c>
      <c r="DE13" s="118" t="s">
        <v>425</v>
      </c>
      <c r="DF13" s="118">
        <v>1</v>
      </c>
      <c r="DG13" s="115" t="s">
        <v>203</v>
      </c>
      <c r="DH13" s="118">
        <v>79</v>
      </c>
      <c r="DI13" s="118">
        <v>38</v>
      </c>
      <c r="DJ13" s="118">
        <v>41</v>
      </c>
      <c r="DK13" s="118">
        <v>70</v>
      </c>
      <c r="DL13" s="118">
        <v>38</v>
      </c>
      <c r="DM13" s="118">
        <v>32</v>
      </c>
      <c r="DN13" s="118">
        <v>5</v>
      </c>
      <c r="DO13" s="118">
        <v>1</v>
      </c>
      <c r="DP13" s="118">
        <v>4</v>
      </c>
      <c r="DQ13" s="115" t="s">
        <v>201</v>
      </c>
      <c r="DR13" s="118">
        <v>1208</v>
      </c>
      <c r="DS13" s="118">
        <v>616</v>
      </c>
      <c r="DT13" s="118">
        <v>592</v>
      </c>
      <c r="DU13" s="118">
        <v>984</v>
      </c>
      <c r="DV13" s="118">
        <v>479</v>
      </c>
      <c r="DW13" s="118">
        <v>505</v>
      </c>
      <c r="DX13" s="115" t="s">
        <v>202</v>
      </c>
      <c r="DY13" s="118">
        <v>1927</v>
      </c>
      <c r="DZ13" s="118">
        <v>959</v>
      </c>
      <c r="EA13" s="118">
        <v>968</v>
      </c>
      <c r="EB13" s="118">
        <v>1620</v>
      </c>
      <c r="EC13" s="118">
        <v>827</v>
      </c>
      <c r="ED13" s="118">
        <v>793</v>
      </c>
      <c r="EE13" s="115" t="s">
        <v>203</v>
      </c>
      <c r="EF13" s="118">
        <v>2399</v>
      </c>
      <c r="EG13" s="118">
        <v>1069</v>
      </c>
      <c r="EH13" s="118">
        <v>1330</v>
      </c>
      <c r="EI13" s="118">
        <v>2973</v>
      </c>
      <c r="EJ13" s="118">
        <v>1381</v>
      </c>
      <c r="EK13" s="118">
        <v>1592</v>
      </c>
    </row>
    <row r="14" spans="1:141" ht="13.5" customHeight="1">
      <c r="A14" s="115" t="s">
        <v>204</v>
      </c>
      <c r="B14" s="118">
        <v>813</v>
      </c>
      <c r="C14" s="118">
        <v>406</v>
      </c>
      <c r="D14" s="118">
        <v>407</v>
      </c>
      <c r="E14" s="118">
        <v>25</v>
      </c>
      <c r="F14" s="118">
        <v>10</v>
      </c>
      <c r="G14" s="118">
        <v>15</v>
      </c>
      <c r="H14" s="118">
        <v>20</v>
      </c>
      <c r="I14" s="118">
        <v>8</v>
      </c>
      <c r="J14" s="118">
        <v>12</v>
      </c>
      <c r="K14" s="115" t="s">
        <v>205</v>
      </c>
      <c r="L14" s="118">
        <v>1196</v>
      </c>
      <c r="M14" s="118">
        <v>597</v>
      </c>
      <c r="N14" s="118">
        <v>599</v>
      </c>
      <c r="O14" s="118">
        <v>27</v>
      </c>
      <c r="P14" s="118">
        <v>13</v>
      </c>
      <c r="Q14" s="118">
        <v>14</v>
      </c>
      <c r="R14" s="118">
        <v>33</v>
      </c>
      <c r="S14" s="118">
        <v>12</v>
      </c>
      <c r="T14" s="118">
        <v>21</v>
      </c>
      <c r="U14" s="115" t="s">
        <v>206</v>
      </c>
      <c r="V14" s="118">
        <v>1174</v>
      </c>
      <c r="W14" s="118">
        <v>521</v>
      </c>
      <c r="X14" s="118">
        <v>653</v>
      </c>
      <c r="Y14" s="118">
        <v>51</v>
      </c>
      <c r="Z14" s="118">
        <v>25</v>
      </c>
      <c r="AA14" s="118">
        <v>26</v>
      </c>
      <c r="AB14" s="118">
        <v>61</v>
      </c>
      <c r="AC14" s="118">
        <v>29</v>
      </c>
      <c r="AD14" s="118">
        <v>32</v>
      </c>
      <c r="AE14" s="115" t="s">
        <v>204</v>
      </c>
      <c r="AF14" s="118">
        <v>43</v>
      </c>
      <c r="AG14" s="118">
        <v>29</v>
      </c>
      <c r="AH14" s="118">
        <v>14</v>
      </c>
      <c r="AI14" s="118">
        <v>45</v>
      </c>
      <c r="AJ14" s="118">
        <v>14</v>
      </c>
      <c r="AK14" s="118">
        <v>31</v>
      </c>
      <c r="AL14" s="118">
        <v>22</v>
      </c>
      <c r="AM14" s="118">
        <v>12</v>
      </c>
      <c r="AN14" s="118">
        <v>10</v>
      </c>
      <c r="AO14" s="115" t="s">
        <v>205</v>
      </c>
      <c r="AP14" s="118">
        <v>77</v>
      </c>
      <c r="AQ14" s="118">
        <v>47</v>
      </c>
      <c r="AR14" s="118">
        <v>30</v>
      </c>
      <c r="AS14" s="118">
        <v>101</v>
      </c>
      <c r="AT14" s="118">
        <v>56</v>
      </c>
      <c r="AU14" s="118">
        <v>45</v>
      </c>
      <c r="AV14" s="118">
        <v>44</v>
      </c>
      <c r="AW14" s="118">
        <v>22</v>
      </c>
      <c r="AX14" s="118">
        <v>22</v>
      </c>
      <c r="AY14" s="115" t="s">
        <v>206</v>
      </c>
      <c r="AZ14" s="118">
        <v>108</v>
      </c>
      <c r="BA14" s="118">
        <v>45</v>
      </c>
      <c r="BB14" s="118">
        <v>63</v>
      </c>
      <c r="BC14" s="118">
        <v>109</v>
      </c>
      <c r="BD14" s="118">
        <v>51</v>
      </c>
      <c r="BE14" s="118">
        <v>58</v>
      </c>
      <c r="BF14" s="118">
        <v>67</v>
      </c>
      <c r="BG14" s="118">
        <v>28</v>
      </c>
      <c r="BH14" s="118">
        <v>39</v>
      </c>
      <c r="BI14" s="115" t="s">
        <v>204</v>
      </c>
      <c r="BJ14" s="118">
        <v>6</v>
      </c>
      <c r="BK14" s="118">
        <v>5</v>
      </c>
      <c r="BL14" s="118">
        <v>1</v>
      </c>
      <c r="BM14" s="118">
        <v>11</v>
      </c>
      <c r="BN14" s="118">
        <v>6</v>
      </c>
      <c r="BO14" s="118">
        <v>5</v>
      </c>
      <c r="BP14" s="118">
        <v>30</v>
      </c>
      <c r="BQ14" s="118">
        <v>16</v>
      </c>
      <c r="BR14" s="118">
        <v>14</v>
      </c>
      <c r="BS14" s="115" t="s">
        <v>205</v>
      </c>
      <c r="BT14" s="118">
        <v>30</v>
      </c>
      <c r="BU14" s="118">
        <v>21</v>
      </c>
      <c r="BV14" s="118">
        <v>9</v>
      </c>
      <c r="BW14" s="118">
        <v>18</v>
      </c>
      <c r="BX14" s="118">
        <v>10</v>
      </c>
      <c r="BY14" s="118">
        <v>8</v>
      </c>
      <c r="BZ14" s="118">
        <v>46</v>
      </c>
      <c r="CA14" s="118">
        <v>30</v>
      </c>
      <c r="CB14" s="118">
        <v>16</v>
      </c>
      <c r="CC14" s="115" t="s">
        <v>206</v>
      </c>
      <c r="CD14" s="118">
        <v>50</v>
      </c>
      <c r="CE14" s="118">
        <v>23</v>
      </c>
      <c r="CF14" s="118">
        <v>27</v>
      </c>
      <c r="CG14" s="118">
        <v>31</v>
      </c>
      <c r="CH14" s="118">
        <v>11</v>
      </c>
      <c r="CI14" s="118">
        <v>20</v>
      </c>
      <c r="CJ14" s="118">
        <v>93</v>
      </c>
      <c r="CK14" s="118">
        <v>44</v>
      </c>
      <c r="CL14" s="118">
        <v>49</v>
      </c>
      <c r="CM14" s="115" t="s">
        <v>204</v>
      </c>
      <c r="CN14" s="118">
        <v>7</v>
      </c>
      <c r="CO14" s="118">
        <v>5</v>
      </c>
      <c r="CP14" s="118">
        <v>2</v>
      </c>
      <c r="CQ14" s="118">
        <v>11</v>
      </c>
      <c r="CR14" s="118">
        <v>6</v>
      </c>
      <c r="CS14" s="118">
        <v>5</v>
      </c>
      <c r="CT14" s="118" t="s">
        <v>425</v>
      </c>
      <c r="CU14" s="118" t="s">
        <v>425</v>
      </c>
      <c r="CV14" s="118" t="s">
        <v>425</v>
      </c>
      <c r="CW14" s="115" t="s">
        <v>205</v>
      </c>
      <c r="CX14" s="118">
        <v>17</v>
      </c>
      <c r="CY14" s="118">
        <v>11</v>
      </c>
      <c r="CZ14" s="118">
        <v>6</v>
      </c>
      <c r="DA14" s="118">
        <v>14</v>
      </c>
      <c r="DB14" s="118">
        <v>8</v>
      </c>
      <c r="DC14" s="118">
        <v>6</v>
      </c>
      <c r="DD14" s="118">
        <v>1</v>
      </c>
      <c r="DE14" s="118" t="s">
        <v>425</v>
      </c>
      <c r="DF14" s="118">
        <v>1</v>
      </c>
      <c r="DG14" s="115" t="s">
        <v>206</v>
      </c>
      <c r="DH14" s="118">
        <v>46</v>
      </c>
      <c r="DI14" s="118">
        <v>21</v>
      </c>
      <c r="DJ14" s="118">
        <v>25</v>
      </c>
      <c r="DK14" s="118">
        <v>37</v>
      </c>
      <c r="DL14" s="118">
        <v>20</v>
      </c>
      <c r="DM14" s="118">
        <v>17</v>
      </c>
      <c r="DN14" s="118">
        <v>9</v>
      </c>
      <c r="DO14" s="118">
        <v>4</v>
      </c>
      <c r="DP14" s="118">
        <v>5</v>
      </c>
      <c r="DQ14" s="115" t="s">
        <v>204</v>
      </c>
      <c r="DR14" s="118">
        <v>1240</v>
      </c>
      <c r="DS14" s="118">
        <v>664</v>
      </c>
      <c r="DT14" s="118">
        <v>576</v>
      </c>
      <c r="DU14" s="118">
        <v>1033</v>
      </c>
      <c r="DV14" s="118">
        <v>517</v>
      </c>
      <c r="DW14" s="118">
        <v>516</v>
      </c>
      <c r="DX14" s="115" t="s">
        <v>205</v>
      </c>
      <c r="DY14" s="118">
        <v>2002</v>
      </c>
      <c r="DZ14" s="118">
        <v>1009</v>
      </c>
      <c r="EA14" s="118">
        <v>993</v>
      </c>
      <c r="EB14" s="118">
        <v>1604</v>
      </c>
      <c r="EC14" s="118">
        <v>827</v>
      </c>
      <c r="ED14" s="118">
        <v>777</v>
      </c>
      <c r="EE14" s="115" t="s">
        <v>206</v>
      </c>
      <c r="EF14" s="118">
        <v>2498</v>
      </c>
      <c r="EG14" s="118">
        <v>1130</v>
      </c>
      <c r="EH14" s="118">
        <v>1368</v>
      </c>
      <c r="EI14" s="118">
        <v>1836</v>
      </c>
      <c r="EJ14" s="118">
        <v>822</v>
      </c>
      <c r="EK14" s="118">
        <v>1014</v>
      </c>
    </row>
    <row r="15" spans="1:141" ht="9" customHeight="1">
      <c r="A15" s="116"/>
      <c r="B15" s="118"/>
      <c r="C15" s="118"/>
      <c r="D15" s="118"/>
      <c r="E15" s="118"/>
      <c r="F15" s="118"/>
      <c r="G15" s="118"/>
      <c r="H15" s="118"/>
      <c r="I15" s="118"/>
      <c r="J15" s="118"/>
      <c r="K15" s="115" t="s">
        <v>207</v>
      </c>
      <c r="L15" s="118"/>
      <c r="M15" s="118"/>
      <c r="N15" s="118"/>
      <c r="O15" s="118"/>
      <c r="P15" s="118"/>
      <c r="Q15" s="118"/>
      <c r="R15" s="118"/>
      <c r="S15" s="118"/>
      <c r="T15" s="118"/>
      <c r="U15" s="115" t="s">
        <v>207</v>
      </c>
      <c r="V15" s="118"/>
      <c r="W15" s="118"/>
      <c r="X15" s="118"/>
      <c r="Y15" s="118"/>
      <c r="Z15" s="118"/>
      <c r="AA15" s="118"/>
      <c r="AB15" s="118"/>
      <c r="AC15" s="118"/>
      <c r="AD15" s="118"/>
      <c r="AE15" s="116"/>
      <c r="AF15" s="118"/>
      <c r="AG15" s="118"/>
      <c r="AH15" s="118"/>
      <c r="AI15" s="118"/>
      <c r="AJ15" s="118"/>
      <c r="AK15" s="118"/>
      <c r="AL15" s="118"/>
      <c r="AM15" s="118"/>
      <c r="AN15" s="118"/>
      <c r="AO15" s="115" t="s">
        <v>207</v>
      </c>
      <c r="AP15" s="118"/>
      <c r="AQ15" s="118"/>
      <c r="AR15" s="118"/>
      <c r="AS15" s="118"/>
      <c r="AT15" s="118"/>
      <c r="AU15" s="118"/>
      <c r="AV15" s="118"/>
      <c r="AW15" s="118"/>
      <c r="AX15" s="118"/>
      <c r="AY15" s="115" t="s">
        <v>207</v>
      </c>
      <c r="AZ15" s="118"/>
      <c r="BA15" s="118"/>
      <c r="BB15" s="118"/>
      <c r="BC15" s="118"/>
      <c r="BD15" s="118"/>
      <c r="BE15" s="118"/>
      <c r="BF15" s="118"/>
      <c r="BG15" s="118"/>
      <c r="BH15" s="118"/>
      <c r="BI15" s="116"/>
      <c r="BJ15" s="118"/>
      <c r="BK15" s="118"/>
      <c r="BL15" s="118"/>
      <c r="BM15" s="118"/>
      <c r="BN15" s="118"/>
      <c r="BO15" s="118"/>
      <c r="BP15" s="118"/>
      <c r="BQ15" s="118"/>
      <c r="BR15" s="118"/>
      <c r="BS15" s="115" t="s">
        <v>207</v>
      </c>
      <c r="BT15" s="118"/>
      <c r="BU15" s="118"/>
      <c r="BV15" s="118"/>
      <c r="BW15" s="118"/>
      <c r="BX15" s="118"/>
      <c r="BY15" s="118"/>
      <c r="BZ15" s="118"/>
      <c r="CA15" s="118"/>
      <c r="CB15" s="118"/>
      <c r="CC15" s="115" t="s">
        <v>207</v>
      </c>
      <c r="CD15" s="118"/>
      <c r="CE15" s="118"/>
      <c r="CF15" s="118"/>
      <c r="CG15" s="118"/>
      <c r="CH15" s="118"/>
      <c r="CI15" s="118"/>
      <c r="CJ15" s="118"/>
      <c r="CK15" s="118"/>
      <c r="CL15" s="118"/>
      <c r="CM15" s="116"/>
      <c r="CN15" s="118"/>
      <c r="CO15" s="118"/>
      <c r="CP15" s="118"/>
      <c r="CQ15" s="118"/>
      <c r="CR15" s="118"/>
      <c r="CS15" s="118"/>
      <c r="CT15" s="118"/>
      <c r="CU15" s="118"/>
      <c r="CV15" s="118"/>
      <c r="CW15" s="115" t="s">
        <v>207</v>
      </c>
      <c r="CX15" s="118"/>
      <c r="CY15" s="118"/>
      <c r="CZ15" s="118"/>
      <c r="DA15" s="118"/>
      <c r="DB15" s="118"/>
      <c r="DC15" s="118"/>
      <c r="DD15" s="118"/>
      <c r="DE15" s="118"/>
      <c r="DF15" s="118"/>
      <c r="DG15" s="115" t="s">
        <v>207</v>
      </c>
      <c r="DH15" s="118"/>
      <c r="DI15" s="118"/>
      <c r="DJ15" s="118"/>
      <c r="DK15" s="118"/>
      <c r="DL15" s="118"/>
      <c r="DM15" s="118"/>
      <c r="DN15" s="118"/>
      <c r="DO15" s="118"/>
      <c r="DP15" s="118"/>
      <c r="DQ15" s="116"/>
      <c r="DR15" s="118"/>
      <c r="DS15" s="118"/>
      <c r="DT15" s="118"/>
      <c r="DU15" s="118"/>
      <c r="DV15" s="118"/>
      <c r="DW15" s="118"/>
      <c r="DX15" s="115" t="s">
        <v>207</v>
      </c>
      <c r="DY15" s="118"/>
      <c r="DZ15" s="118"/>
      <c r="EA15" s="118"/>
      <c r="EB15" s="118"/>
      <c r="EC15" s="118"/>
      <c r="ED15" s="118"/>
      <c r="EE15" s="115" t="s">
        <v>207</v>
      </c>
      <c r="EF15" s="118"/>
      <c r="EG15" s="118"/>
      <c r="EH15" s="118"/>
      <c r="EI15" s="118"/>
      <c r="EJ15" s="118"/>
      <c r="EK15" s="118"/>
    </row>
    <row r="16" spans="1:141" ht="13.5" customHeight="1">
      <c r="A16" s="89" t="s">
        <v>119</v>
      </c>
      <c r="B16" s="118">
        <v>4427</v>
      </c>
      <c r="C16" s="118">
        <v>2265</v>
      </c>
      <c r="D16" s="118">
        <v>2162</v>
      </c>
      <c r="E16" s="118">
        <v>123</v>
      </c>
      <c r="F16" s="118">
        <v>69</v>
      </c>
      <c r="G16" s="118">
        <v>54</v>
      </c>
      <c r="H16" s="118">
        <v>160</v>
      </c>
      <c r="I16" s="118">
        <v>91</v>
      </c>
      <c r="J16" s="118">
        <v>69</v>
      </c>
      <c r="K16" s="89" t="s">
        <v>120</v>
      </c>
      <c r="L16" s="118">
        <v>6759</v>
      </c>
      <c r="M16" s="118">
        <v>3398</v>
      </c>
      <c r="N16" s="118">
        <v>3361</v>
      </c>
      <c r="O16" s="118">
        <v>198</v>
      </c>
      <c r="P16" s="118">
        <v>88</v>
      </c>
      <c r="Q16" s="118">
        <v>110</v>
      </c>
      <c r="R16" s="118">
        <v>235</v>
      </c>
      <c r="S16" s="118">
        <v>114</v>
      </c>
      <c r="T16" s="118">
        <v>121</v>
      </c>
      <c r="U16" s="89" t="s">
        <v>121</v>
      </c>
      <c r="V16" s="118">
        <v>6905</v>
      </c>
      <c r="W16" s="118">
        <v>2938</v>
      </c>
      <c r="X16" s="118">
        <v>3967</v>
      </c>
      <c r="Y16" s="118">
        <v>287</v>
      </c>
      <c r="Z16" s="118">
        <v>140</v>
      </c>
      <c r="AA16" s="118">
        <v>147</v>
      </c>
      <c r="AB16" s="118">
        <v>313</v>
      </c>
      <c r="AC16" s="118">
        <v>144</v>
      </c>
      <c r="AD16" s="118">
        <v>169</v>
      </c>
      <c r="AE16" s="89" t="s">
        <v>119</v>
      </c>
      <c r="AF16" s="118">
        <v>268</v>
      </c>
      <c r="AG16" s="118">
        <v>130</v>
      </c>
      <c r="AH16" s="118">
        <v>138</v>
      </c>
      <c r="AI16" s="118">
        <v>298</v>
      </c>
      <c r="AJ16" s="118">
        <v>152</v>
      </c>
      <c r="AK16" s="118">
        <v>146</v>
      </c>
      <c r="AL16" s="118">
        <v>121</v>
      </c>
      <c r="AM16" s="118">
        <v>67</v>
      </c>
      <c r="AN16" s="118">
        <v>54</v>
      </c>
      <c r="AO16" s="89" t="s">
        <v>120</v>
      </c>
      <c r="AP16" s="118">
        <v>403</v>
      </c>
      <c r="AQ16" s="118">
        <v>196</v>
      </c>
      <c r="AR16" s="118">
        <v>207</v>
      </c>
      <c r="AS16" s="118">
        <v>488</v>
      </c>
      <c r="AT16" s="118">
        <v>281</v>
      </c>
      <c r="AU16" s="118">
        <v>207</v>
      </c>
      <c r="AV16" s="118">
        <v>220</v>
      </c>
      <c r="AW16" s="118">
        <v>120</v>
      </c>
      <c r="AX16" s="118">
        <v>100</v>
      </c>
      <c r="AY16" s="89" t="s">
        <v>121</v>
      </c>
      <c r="AZ16" s="118">
        <v>645</v>
      </c>
      <c r="BA16" s="118">
        <v>283</v>
      </c>
      <c r="BB16" s="118">
        <v>362</v>
      </c>
      <c r="BC16" s="118">
        <v>566</v>
      </c>
      <c r="BD16" s="118">
        <v>270</v>
      </c>
      <c r="BE16" s="118">
        <v>296</v>
      </c>
      <c r="BF16" s="118">
        <v>471</v>
      </c>
      <c r="BG16" s="118">
        <v>203</v>
      </c>
      <c r="BH16" s="118">
        <v>268</v>
      </c>
      <c r="BI16" s="89" t="s">
        <v>119</v>
      </c>
      <c r="BJ16" s="118">
        <v>52</v>
      </c>
      <c r="BK16" s="118">
        <v>31</v>
      </c>
      <c r="BL16" s="118">
        <v>21</v>
      </c>
      <c r="BM16" s="118">
        <v>56</v>
      </c>
      <c r="BN16" s="118">
        <v>30</v>
      </c>
      <c r="BO16" s="118">
        <v>26</v>
      </c>
      <c r="BP16" s="118">
        <v>166</v>
      </c>
      <c r="BQ16" s="118">
        <v>94</v>
      </c>
      <c r="BR16" s="118">
        <v>72</v>
      </c>
      <c r="BS16" s="89" t="s">
        <v>120</v>
      </c>
      <c r="BT16" s="118">
        <v>148</v>
      </c>
      <c r="BU16" s="118">
        <v>70</v>
      </c>
      <c r="BV16" s="118">
        <v>78</v>
      </c>
      <c r="BW16" s="118">
        <v>107</v>
      </c>
      <c r="BX16" s="118">
        <v>64</v>
      </c>
      <c r="BY16" s="118">
        <v>43</v>
      </c>
      <c r="BZ16" s="118">
        <v>263</v>
      </c>
      <c r="CA16" s="118">
        <v>143</v>
      </c>
      <c r="CB16" s="118">
        <v>120</v>
      </c>
      <c r="CC16" s="89" t="s">
        <v>121</v>
      </c>
      <c r="CD16" s="118">
        <v>288</v>
      </c>
      <c r="CE16" s="118">
        <v>113</v>
      </c>
      <c r="CF16" s="118">
        <v>175</v>
      </c>
      <c r="CG16" s="118">
        <v>181</v>
      </c>
      <c r="CH16" s="118">
        <v>74</v>
      </c>
      <c r="CI16" s="118">
        <v>107</v>
      </c>
      <c r="CJ16" s="118">
        <v>471</v>
      </c>
      <c r="CK16" s="118">
        <v>178</v>
      </c>
      <c r="CL16" s="118">
        <v>293</v>
      </c>
      <c r="CM16" s="89" t="s">
        <v>119</v>
      </c>
      <c r="CN16" s="118">
        <v>47</v>
      </c>
      <c r="CO16" s="118">
        <v>26</v>
      </c>
      <c r="CP16" s="118">
        <v>21</v>
      </c>
      <c r="CQ16" s="118">
        <v>64</v>
      </c>
      <c r="CR16" s="118">
        <v>30</v>
      </c>
      <c r="CS16" s="118">
        <v>34</v>
      </c>
      <c r="CT16" s="118">
        <v>4</v>
      </c>
      <c r="CU16" s="118">
        <v>3</v>
      </c>
      <c r="CV16" s="118">
        <v>1</v>
      </c>
      <c r="CW16" s="89" t="s">
        <v>120</v>
      </c>
      <c r="CX16" s="118">
        <v>109</v>
      </c>
      <c r="CY16" s="118">
        <v>43</v>
      </c>
      <c r="CZ16" s="118">
        <v>66</v>
      </c>
      <c r="DA16" s="118">
        <v>106</v>
      </c>
      <c r="DB16" s="118">
        <v>53</v>
      </c>
      <c r="DC16" s="118">
        <v>53</v>
      </c>
      <c r="DD16" s="118">
        <v>10</v>
      </c>
      <c r="DE16" s="118">
        <v>7</v>
      </c>
      <c r="DF16" s="118">
        <v>3</v>
      </c>
      <c r="DG16" s="89" t="s">
        <v>121</v>
      </c>
      <c r="DH16" s="118">
        <v>254</v>
      </c>
      <c r="DI16" s="118">
        <v>114</v>
      </c>
      <c r="DJ16" s="118">
        <v>140</v>
      </c>
      <c r="DK16" s="118">
        <v>254</v>
      </c>
      <c r="DL16" s="118">
        <v>112</v>
      </c>
      <c r="DM16" s="118">
        <v>142</v>
      </c>
      <c r="DN16" s="118">
        <v>51</v>
      </c>
      <c r="DO16" s="118">
        <v>22</v>
      </c>
      <c r="DP16" s="118">
        <v>29</v>
      </c>
      <c r="DQ16" s="89" t="s">
        <v>119</v>
      </c>
      <c r="DR16" s="118">
        <v>6330</v>
      </c>
      <c r="DS16" s="118">
        <v>3245</v>
      </c>
      <c r="DT16" s="118">
        <v>3085</v>
      </c>
      <c r="DU16" s="118">
        <v>5786</v>
      </c>
      <c r="DV16" s="118">
        <v>2988</v>
      </c>
      <c r="DW16" s="118">
        <v>2798</v>
      </c>
      <c r="DX16" s="89" t="s">
        <v>120</v>
      </c>
      <c r="DY16" s="118">
        <v>11165</v>
      </c>
      <c r="DZ16" s="118">
        <v>5483</v>
      </c>
      <c r="EA16" s="118">
        <v>5682</v>
      </c>
      <c r="EB16" s="118">
        <v>9046</v>
      </c>
      <c r="EC16" s="118">
        <v>4577</v>
      </c>
      <c r="ED16" s="118">
        <v>4469</v>
      </c>
      <c r="EE16" s="89" t="s">
        <v>121</v>
      </c>
      <c r="EF16" s="118">
        <v>9386</v>
      </c>
      <c r="EG16" s="118">
        <v>4094</v>
      </c>
      <c r="EH16" s="118">
        <v>5292</v>
      </c>
      <c r="EI16" s="118">
        <v>10686</v>
      </c>
      <c r="EJ16" s="118">
        <v>4591</v>
      </c>
      <c r="EK16" s="118">
        <v>6095</v>
      </c>
    </row>
    <row r="17" spans="1:141" ht="13.5" customHeight="1">
      <c r="A17" s="115" t="s">
        <v>208</v>
      </c>
      <c r="B17" s="118">
        <v>807</v>
      </c>
      <c r="C17" s="118">
        <v>391</v>
      </c>
      <c r="D17" s="118">
        <v>416</v>
      </c>
      <c r="E17" s="118">
        <v>16</v>
      </c>
      <c r="F17" s="118">
        <v>6</v>
      </c>
      <c r="G17" s="118">
        <v>10</v>
      </c>
      <c r="H17" s="118">
        <v>26</v>
      </c>
      <c r="I17" s="118">
        <v>15</v>
      </c>
      <c r="J17" s="118">
        <v>11</v>
      </c>
      <c r="K17" s="115" t="s">
        <v>209</v>
      </c>
      <c r="L17" s="118">
        <v>1218</v>
      </c>
      <c r="M17" s="118">
        <v>610</v>
      </c>
      <c r="N17" s="118">
        <v>608</v>
      </c>
      <c r="O17" s="118">
        <v>38</v>
      </c>
      <c r="P17" s="118">
        <v>17</v>
      </c>
      <c r="Q17" s="118">
        <v>21</v>
      </c>
      <c r="R17" s="118">
        <v>35</v>
      </c>
      <c r="S17" s="118">
        <v>17</v>
      </c>
      <c r="T17" s="118">
        <v>18</v>
      </c>
      <c r="U17" s="115" t="s">
        <v>210</v>
      </c>
      <c r="V17" s="118">
        <v>1311</v>
      </c>
      <c r="W17" s="118">
        <v>538</v>
      </c>
      <c r="X17" s="118">
        <v>773</v>
      </c>
      <c r="Y17" s="118">
        <v>55</v>
      </c>
      <c r="Z17" s="118">
        <v>27</v>
      </c>
      <c r="AA17" s="118">
        <v>28</v>
      </c>
      <c r="AB17" s="118">
        <v>67</v>
      </c>
      <c r="AC17" s="118">
        <v>30</v>
      </c>
      <c r="AD17" s="118">
        <v>37</v>
      </c>
      <c r="AE17" s="115" t="s">
        <v>208</v>
      </c>
      <c r="AF17" s="118">
        <v>47</v>
      </c>
      <c r="AG17" s="118">
        <v>17</v>
      </c>
      <c r="AH17" s="118">
        <v>30</v>
      </c>
      <c r="AI17" s="118">
        <v>71</v>
      </c>
      <c r="AJ17" s="118">
        <v>37</v>
      </c>
      <c r="AK17" s="118">
        <v>34</v>
      </c>
      <c r="AL17" s="118">
        <v>12</v>
      </c>
      <c r="AM17" s="118">
        <v>6</v>
      </c>
      <c r="AN17" s="118">
        <v>6</v>
      </c>
      <c r="AO17" s="115" t="s">
        <v>209</v>
      </c>
      <c r="AP17" s="118">
        <v>69</v>
      </c>
      <c r="AQ17" s="118">
        <v>33</v>
      </c>
      <c r="AR17" s="118">
        <v>36</v>
      </c>
      <c r="AS17" s="118">
        <v>103</v>
      </c>
      <c r="AT17" s="118">
        <v>66</v>
      </c>
      <c r="AU17" s="118">
        <v>37</v>
      </c>
      <c r="AV17" s="118">
        <v>29</v>
      </c>
      <c r="AW17" s="118">
        <v>18</v>
      </c>
      <c r="AX17" s="118">
        <v>11</v>
      </c>
      <c r="AY17" s="115" t="s">
        <v>210</v>
      </c>
      <c r="AZ17" s="118">
        <v>125</v>
      </c>
      <c r="BA17" s="118">
        <v>51</v>
      </c>
      <c r="BB17" s="118">
        <v>74</v>
      </c>
      <c r="BC17" s="118">
        <v>107</v>
      </c>
      <c r="BD17" s="118">
        <v>45</v>
      </c>
      <c r="BE17" s="118">
        <v>62</v>
      </c>
      <c r="BF17" s="118">
        <v>95</v>
      </c>
      <c r="BG17" s="118">
        <v>43</v>
      </c>
      <c r="BH17" s="118">
        <v>52</v>
      </c>
      <c r="BI17" s="115" t="s">
        <v>208</v>
      </c>
      <c r="BJ17" s="118">
        <v>9</v>
      </c>
      <c r="BK17" s="118">
        <v>5</v>
      </c>
      <c r="BL17" s="118">
        <v>4</v>
      </c>
      <c r="BM17" s="118">
        <v>6</v>
      </c>
      <c r="BN17" s="118">
        <v>3</v>
      </c>
      <c r="BO17" s="118">
        <v>3</v>
      </c>
      <c r="BP17" s="118">
        <v>39</v>
      </c>
      <c r="BQ17" s="118">
        <v>24</v>
      </c>
      <c r="BR17" s="118">
        <v>15</v>
      </c>
      <c r="BS17" s="115" t="s">
        <v>209</v>
      </c>
      <c r="BT17" s="118">
        <v>26</v>
      </c>
      <c r="BU17" s="118">
        <v>12</v>
      </c>
      <c r="BV17" s="118">
        <v>14</v>
      </c>
      <c r="BW17" s="118">
        <v>24</v>
      </c>
      <c r="BX17" s="118">
        <v>14</v>
      </c>
      <c r="BY17" s="118">
        <v>10</v>
      </c>
      <c r="BZ17" s="118">
        <v>39</v>
      </c>
      <c r="CA17" s="118">
        <v>21</v>
      </c>
      <c r="CB17" s="118">
        <v>18</v>
      </c>
      <c r="CC17" s="115" t="s">
        <v>210</v>
      </c>
      <c r="CD17" s="118">
        <v>57</v>
      </c>
      <c r="CE17" s="118">
        <v>25</v>
      </c>
      <c r="CF17" s="118">
        <v>32</v>
      </c>
      <c r="CG17" s="118">
        <v>33</v>
      </c>
      <c r="CH17" s="118">
        <v>10</v>
      </c>
      <c r="CI17" s="118">
        <v>23</v>
      </c>
      <c r="CJ17" s="118">
        <v>74</v>
      </c>
      <c r="CK17" s="118">
        <v>27</v>
      </c>
      <c r="CL17" s="118">
        <v>47</v>
      </c>
      <c r="CM17" s="115" t="s">
        <v>208</v>
      </c>
      <c r="CN17" s="118">
        <v>8</v>
      </c>
      <c r="CO17" s="118">
        <v>6</v>
      </c>
      <c r="CP17" s="118">
        <v>2</v>
      </c>
      <c r="CQ17" s="118">
        <v>11</v>
      </c>
      <c r="CR17" s="118">
        <v>4</v>
      </c>
      <c r="CS17" s="118">
        <v>7</v>
      </c>
      <c r="CT17" s="118">
        <v>1</v>
      </c>
      <c r="CU17" s="118">
        <v>1</v>
      </c>
      <c r="CV17" s="118" t="s">
        <v>425</v>
      </c>
      <c r="CW17" s="115" t="s">
        <v>209</v>
      </c>
      <c r="CX17" s="118">
        <v>21</v>
      </c>
      <c r="CY17" s="118">
        <v>8</v>
      </c>
      <c r="CZ17" s="118">
        <v>13</v>
      </c>
      <c r="DA17" s="118">
        <v>18</v>
      </c>
      <c r="DB17" s="118">
        <v>9</v>
      </c>
      <c r="DC17" s="118">
        <v>9</v>
      </c>
      <c r="DD17" s="118">
        <v>2</v>
      </c>
      <c r="DE17" s="118">
        <v>1</v>
      </c>
      <c r="DF17" s="118">
        <v>1</v>
      </c>
      <c r="DG17" s="115" t="s">
        <v>210</v>
      </c>
      <c r="DH17" s="118">
        <v>36</v>
      </c>
      <c r="DI17" s="118">
        <v>17</v>
      </c>
      <c r="DJ17" s="118">
        <v>19</v>
      </c>
      <c r="DK17" s="118">
        <v>42</v>
      </c>
      <c r="DL17" s="118">
        <v>22</v>
      </c>
      <c r="DM17" s="118">
        <v>20</v>
      </c>
      <c r="DN17" s="118">
        <v>8</v>
      </c>
      <c r="DO17" s="118">
        <v>3</v>
      </c>
      <c r="DP17" s="118">
        <v>5</v>
      </c>
      <c r="DQ17" s="115" t="s">
        <v>208</v>
      </c>
      <c r="DR17" s="118">
        <v>1248</v>
      </c>
      <c r="DS17" s="118">
        <v>625</v>
      </c>
      <c r="DT17" s="118">
        <v>623</v>
      </c>
      <c r="DU17" s="118">
        <v>1053</v>
      </c>
      <c r="DV17" s="118">
        <v>515</v>
      </c>
      <c r="DW17" s="118">
        <v>538</v>
      </c>
      <c r="DX17" s="115" t="s">
        <v>209</v>
      </c>
      <c r="DY17" s="118">
        <v>2240</v>
      </c>
      <c r="DZ17" s="118">
        <v>1111</v>
      </c>
      <c r="EA17" s="118">
        <v>1129</v>
      </c>
      <c r="EB17" s="118">
        <v>1622</v>
      </c>
      <c r="EC17" s="118">
        <v>826</v>
      </c>
      <c r="ED17" s="118">
        <v>796</v>
      </c>
      <c r="EE17" s="115" t="s">
        <v>210</v>
      </c>
      <c r="EF17" s="118">
        <v>2090</v>
      </c>
      <c r="EG17" s="118">
        <v>920</v>
      </c>
      <c r="EH17" s="118">
        <v>1170</v>
      </c>
      <c r="EI17" s="118">
        <v>2010</v>
      </c>
      <c r="EJ17" s="118">
        <v>838</v>
      </c>
      <c r="EK17" s="118">
        <v>1172</v>
      </c>
    </row>
    <row r="18" spans="1:141" ht="13.5" customHeight="1">
      <c r="A18" s="115" t="s">
        <v>211</v>
      </c>
      <c r="B18" s="118">
        <v>859</v>
      </c>
      <c r="C18" s="118">
        <v>453</v>
      </c>
      <c r="D18" s="118">
        <v>406</v>
      </c>
      <c r="E18" s="118">
        <v>23</v>
      </c>
      <c r="F18" s="118">
        <v>15</v>
      </c>
      <c r="G18" s="118">
        <v>8</v>
      </c>
      <c r="H18" s="118">
        <v>30</v>
      </c>
      <c r="I18" s="118">
        <v>19</v>
      </c>
      <c r="J18" s="118">
        <v>11</v>
      </c>
      <c r="K18" s="115" t="s">
        <v>212</v>
      </c>
      <c r="L18" s="118">
        <v>1277</v>
      </c>
      <c r="M18" s="118">
        <v>660</v>
      </c>
      <c r="N18" s="118">
        <v>617</v>
      </c>
      <c r="O18" s="118">
        <v>38</v>
      </c>
      <c r="P18" s="118">
        <v>17</v>
      </c>
      <c r="Q18" s="118">
        <v>21</v>
      </c>
      <c r="R18" s="118">
        <v>41</v>
      </c>
      <c r="S18" s="118">
        <v>25</v>
      </c>
      <c r="T18" s="118">
        <v>16</v>
      </c>
      <c r="U18" s="115" t="s">
        <v>213</v>
      </c>
      <c r="V18" s="118">
        <v>1468</v>
      </c>
      <c r="W18" s="118">
        <v>637</v>
      </c>
      <c r="X18" s="118">
        <v>831</v>
      </c>
      <c r="Y18" s="118">
        <v>69</v>
      </c>
      <c r="Z18" s="118">
        <v>35</v>
      </c>
      <c r="AA18" s="118">
        <v>34</v>
      </c>
      <c r="AB18" s="118">
        <v>64</v>
      </c>
      <c r="AC18" s="118">
        <v>32</v>
      </c>
      <c r="AD18" s="118">
        <v>32</v>
      </c>
      <c r="AE18" s="115" t="s">
        <v>211</v>
      </c>
      <c r="AF18" s="118">
        <v>50</v>
      </c>
      <c r="AG18" s="118">
        <v>22</v>
      </c>
      <c r="AH18" s="118">
        <v>28</v>
      </c>
      <c r="AI18" s="118">
        <v>59</v>
      </c>
      <c r="AJ18" s="118">
        <v>33</v>
      </c>
      <c r="AK18" s="118">
        <v>26</v>
      </c>
      <c r="AL18" s="118">
        <v>26</v>
      </c>
      <c r="AM18" s="118">
        <v>12</v>
      </c>
      <c r="AN18" s="118">
        <v>14</v>
      </c>
      <c r="AO18" s="115" t="s">
        <v>212</v>
      </c>
      <c r="AP18" s="118">
        <v>66</v>
      </c>
      <c r="AQ18" s="118">
        <v>31</v>
      </c>
      <c r="AR18" s="118">
        <v>35</v>
      </c>
      <c r="AS18" s="118">
        <v>89</v>
      </c>
      <c r="AT18" s="118">
        <v>51</v>
      </c>
      <c r="AU18" s="118">
        <v>38</v>
      </c>
      <c r="AV18" s="118">
        <v>46</v>
      </c>
      <c r="AW18" s="118">
        <v>18</v>
      </c>
      <c r="AX18" s="118">
        <v>28</v>
      </c>
      <c r="AY18" s="115" t="s">
        <v>213</v>
      </c>
      <c r="AZ18" s="118">
        <v>131</v>
      </c>
      <c r="BA18" s="118">
        <v>57</v>
      </c>
      <c r="BB18" s="118">
        <v>74</v>
      </c>
      <c r="BC18" s="118">
        <v>126</v>
      </c>
      <c r="BD18" s="118">
        <v>57</v>
      </c>
      <c r="BE18" s="118">
        <v>69</v>
      </c>
      <c r="BF18" s="118">
        <v>84</v>
      </c>
      <c r="BG18" s="118">
        <v>44</v>
      </c>
      <c r="BH18" s="118">
        <v>40</v>
      </c>
      <c r="BI18" s="115" t="s">
        <v>211</v>
      </c>
      <c r="BJ18" s="118">
        <v>7</v>
      </c>
      <c r="BK18" s="118">
        <v>5</v>
      </c>
      <c r="BL18" s="118">
        <v>2</v>
      </c>
      <c r="BM18" s="118">
        <v>13</v>
      </c>
      <c r="BN18" s="118">
        <v>8</v>
      </c>
      <c r="BO18" s="118">
        <v>5</v>
      </c>
      <c r="BP18" s="118">
        <v>29</v>
      </c>
      <c r="BQ18" s="118">
        <v>20</v>
      </c>
      <c r="BR18" s="118">
        <v>9</v>
      </c>
      <c r="BS18" s="115" t="s">
        <v>212</v>
      </c>
      <c r="BT18" s="118">
        <v>30</v>
      </c>
      <c r="BU18" s="118">
        <v>12</v>
      </c>
      <c r="BV18" s="118">
        <v>18</v>
      </c>
      <c r="BW18" s="118">
        <v>17</v>
      </c>
      <c r="BX18" s="118">
        <v>7</v>
      </c>
      <c r="BY18" s="118">
        <v>10</v>
      </c>
      <c r="BZ18" s="118">
        <v>50</v>
      </c>
      <c r="CA18" s="118">
        <v>24</v>
      </c>
      <c r="CB18" s="118">
        <v>26</v>
      </c>
      <c r="CC18" s="115" t="s">
        <v>213</v>
      </c>
      <c r="CD18" s="118">
        <v>41</v>
      </c>
      <c r="CE18" s="118">
        <v>18</v>
      </c>
      <c r="CF18" s="118">
        <v>23</v>
      </c>
      <c r="CG18" s="118">
        <v>40</v>
      </c>
      <c r="CH18" s="118">
        <v>19</v>
      </c>
      <c r="CI18" s="118">
        <v>21</v>
      </c>
      <c r="CJ18" s="118">
        <v>82</v>
      </c>
      <c r="CK18" s="118">
        <v>32</v>
      </c>
      <c r="CL18" s="118">
        <v>50</v>
      </c>
      <c r="CM18" s="115" t="s">
        <v>211</v>
      </c>
      <c r="CN18" s="118">
        <v>10</v>
      </c>
      <c r="CO18" s="118">
        <v>6</v>
      </c>
      <c r="CP18" s="118">
        <v>4</v>
      </c>
      <c r="CQ18" s="118">
        <v>12</v>
      </c>
      <c r="CR18" s="118">
        <v>4</v>
      </c>
      <c r="CS18" s="118">
        <v>8</v>
      </c>
      <c r="CT18" s="118" t="s">
        <v>425</v>
      </c>
      <c r="CU18" s="118" t="s">
        <v>425</v>
      </c>
      <c r="CV18" s="118" t="s">
        <v>425</v>
      </c>
      <c r="CW18" s="115" t="s">
        <v>212</v>
      </c>
      <c r="CX18" s="118">
        <v>12</v>
      </c>
      <c r="CY18" s="118">
        <v>4</v>
      </c>
      <c r="CZ18" s="118">
        <v>8</v>
      </c>
      <c r="DA18" s="118">
        <v>14</v>
      </c>
      <c r="DB18" s="118">
        <v>10</v>
      </c>
      <c r="DC18" s="118">
        <v>4</v>
      </c>
      <c r="DD18" s="118">
        <v>1</v>
      </c>
      <c r="DE18" s="118" t="s">
        <v>425</v>
      </c>
      <c r="DF18" s="118">
        <v>1</v>
      </c>
      <c r="DG18" s="115" t="s">
        <v>213</v>
      </c>
      <c r="DH18" s="118">
        <v>59</v>
      </c>
      <c r="DI18" s="118">
        <v>27</v>
      </c>
      <c r="DJ18" s="118">
        <v>32</v>
      </c>
      <c r="DK18" s="118">
        <v>54</v>
      </c>
      <c r="DL18" s="118">
        <v>20</v>
      </c>
      <c r="DM18" s="118">
        <v>34</v>
      </c>
      <c r="DN18" s="118">
        <v>6</v>
      </c>
      <c r="DO18" s="118">
        <v>3</v>
      </c>
      <c r="DP18" s="118">
        <v>3</v>
      </c>
      <c r="DQ18" s="115" t="s">
        <v>211</v>
      </c>
      <c r="DR18" s="118">
        <v>1294</v>
      </c>
      <c r="DS18" s="118">
        <v>684</v>
      </c>
      <c r="DT18" s="118">
        <v>610</v>
      </c>
      <c r="DU18" s="118">
        <v>1118</v>
      </c>
      <c r="DV18" s="118">
        <v>597</v>
      </c>
      <c r="DW18" s="118">
        <v>521</v>
      </c>
      <c r="DX18" s="115" t="s">
        <v>212</v>
      </c>
      <c r="DY18" s="118">
        <v>2241</v>
      </c>
      <c r="DZ18" s="118">
        <v>1057</v>
      </c>
      <c r="EA18" s="118">
        <v>1184</v>
      </c>
      <c r="EB18" s="118">
        <v>1681</v>
      </c>
      <c r="EC18" s="118">
        <v>859</v>
      </c>
      <c r="ED18" s="118">
        <v>822</v>
      </c>
      <c r="EE18" s="115" t="s">
        <v>213</v>
      </c>
      <c r="EF18" s="118">
        <v>1754</v>
      </c>
      <c r="EG18" s="118">
        <v>776</v>
      </c>
      <c r="EH18" s="118">
        <v>978</v>
      </c>
      <c r="EI18" s="118">
        <v>2224</v>
      </c>
      <c r="EJ18" s="118">
        <v>981</v>
      </c>
      <c r="EK18" s="118">
        <v>1243</v>
      </c>
    </row>
    <row r="19" spans="1:141" ht="13.5" customHeight="1">
      <c r="A19" s="115" t="s">
        <v>214</v>
      </c>
      <c r="B19" s="118">
        <v>888</v>
      </c>
      <c r="C19" s="118">
        <v>440</v>
      </c>
      <c r="D19" s="118">
        <v>448</v>
      </c>
      <c r="E19" s="118">
        <v>26</v>
      </c>
      <c r="F19" s="118">
        <v>12</v>
      </c>
      <c r="G19" s="118">
        <v>14</v>
      </c>
      <c r="H19" s="118">
        <v>30</v>
      </c>
      <c r="I19" s="118">
        <v>13</v>
      </c>
      <c r="J19" s="118">
        <v>17</v>
      </c>
      <c r="K19" s="115" t="s">
        <v>215</v>
      </c>
      <c r="L19" s="118">
        <v>1349</v>
      </c>
      <c r="M19" s="118">
        <v>644</v>
      </c>
      <c r="N19" s="118">
        <v>705</v>
      </c>
      <c r="O19" s="118">
        <v>50</v>
      </c>
      <c r="P19" s="118">
        <v>29</v>
      </c>
      <c r="Q19" s="118">
        <v>21</v>
      </c>
      <c r="R19" s="118">
        <v>53</v>
      </c>
      <c r="S19" s="118">
        <v>27</v>
      </c>
      <c r="T19" s="118">
        <v>26</v>
      </c>
      <c r="U19" s="115" t="s">
        <v>216</v>
      </c>
      <c r="V19" s="118">
        <v>1336</v>
      </c>
      <c r="W19" s="118">
        <v>577</v>
      </c>
      <c r="X19" s="118">
        <v>759</v>
      </c>
      <c r="Y19" s="118">
        <v>55</v>
      </c>
      <c r="Z19" s="118">
        <v>28</v>
      </c>
      <c r="AA19" s="118">
        <v>27</v>
      </c>
      <c r="AB19" s="118">
        <v>58</v>
      </c>
      <c r="AC19" s="118">
        <v>33</v>
      </c>
      <c r="AD19" s="118">
        <v>25</v>
      </c>
      <c r="AE19" s="115" t="s">
        <v>214</v>
      </c>
      <c r="AF19" s="118">
        <v>61</v>
      </c>
      <c r="AG19" s="118">
        <v>31</v>
      </c>
      <c r="AH19" s="118">
        <v>30</v>
      </c>
      <c r="AI19" s="118">
        <v>57</v>
      </c>
      <c r="AJ19" s="118">
        <v>29</v>
      </c>
      <c r="AK19" s="118">
        <v>28</v>
      </c>
      <c r="AL19" s="118">
        <v>24</v>
      </c>
      <c r="AM19" s="118">
        <v>15</v>
      </c>
      <c r="AN19" s="118">
        <v>9</v>
      </c>
      <c r="AO19" s="115" t="s">
        <v>215</v>
      </c>
      <c r="AP19" s="118">
        <v>88</v>
      </c>
      <c r="AQ19" s="118">
        <v>44</v>
      </c>
      <c r="AR19" s="118">
        <v>44</v>
      </c>
      <c r="AS19" s="118">
        <v>96</v>
      </c>
      <c r="AT19" s="118">
        <v>55</v>
      </c>
      <c r="AU19" s="118">
        <v>41</v>
      </c>
      <c r="AV19" s="118">
        <v>38</v>
      </c>
      <c r="AW19" s="118">
        <v>25</v>
      </c>
      <c r="AX19" s="118">
        <v>13</v>
      </c>
      <c r="AY19" s="115" t="s">
        <v>216</v>
      </c>
      <c r="AZ19" s="118">
        <v>124</v>
      </c>
      <c r="BA19" s="118">
        <v>52</v>
      </c>
      <c r="BB19" s="118">
        <v>72</v>
      </c>
      <c r="BC19" s="118">
        <v>107</v>
      </c>
      <c r="BD19" s="118">
        <v>51</v>
      </c>
      <c r="BE19" s="118">
        <v>56</v>
      </c>
      <c r="BF19" s="118">
        <v>94</v>
      </c>
      <c r="BG19" s="118">
        <v>37</v>
      </c>
      <c r="BH19" s="118">
        <v>57</v>
      </c>
      <c r="BI19" s="115" t="s">
        <v>214</v>
      </c>
      <c r="BJ19" s="118">
        <v>8</v>
      </c>
      <c r="BK19" s="118">
        <v>5</v>
      </c>
      <c r="BL19" s="118">
        <v>3</v>
      </c>
      <c r="BM19" s="118">
        <v>14</v>
      </c>
      <c r="BN19" s="118">
        <v>7</v>
      </c>
      <c r="BO19" s="118">
        <v>7</v>
      </c>
      <c r="BP19" s="118">
        <v>33</v>
      </c>
      <c r="BQ19" s="118">
        <v>19</v>
      </c>
      <c r="BR19" s="118">
        <v>14</v>
      </c>
      <c r="BS19" s="115" t="s">
        <v>215</v>
      </c>
      <c r="BT19" s="118">
        <v>17</v>
      </c>
      <c r="BU19" s="118">
        <v>6</v>
      </c>
      <c r="BV19" s="118">
        <v>11</v>
      </c>
      <c r="BW19" s="118">
        <v>17</v>
      </c>
      <c r="BX19" s="118">
        <v>11</v>
      </c>
      <c r="BY19" s="118">
        <v>6</v>
      </c>
      <c r="BZ19" s="118">
        <v>55</v>
      </c>
      <c r="CA19" s="118">
        <v>31</v>
      </c>
      <c r="CB19" s="118">
        <v>24</v>
      </c>
      <c r="CC19" s="115" t="s">
        <v>216</v>
      </c>
      <c r="CD19" s="118">
        <v>62</v>
      </c>
      <c r="CE19" s="118">
        <v>30</v>
      </c>
      <c r="CF19" s="118">
        <v>32</v>
      </c>
      <c r="CG19" s="118">
        <v>42</v>
      </c>
      <c r="CH19" s="118">
        <v>17</v>
      </c>
      <c r="CI19" s="118">
        <v>25</v>
      </c>
      <c r="CJ19" s="118">
        <v>102</v>
      </c>
      <c r="CK19" s="118">
        <v>34</v>
      </c>
      <c r="CL19" s="118">
        <v>68</v>
      </c>
      <c r="CM19" s="115" t="s">
        <v>214</v>
      </c>
      <c r="CN19" s="118">
        <v>8</v>
      </c>
      <c r="CO19" s="118">
        <v>4</v>
      </c>
      <c r="CP19" s="118">
        <v>4</v>
      </c>
      <c r="CQ19" s="118">
        <v>9</v>
      </c>
      <c r="CR19" s="118">
        <v>6</v>
      </c>
      <c r="CS19" s="118">
        <v>3</v>
      </c>
      <c r="CT19" s="118">
        <v>2</v>
      </c>
      <c r="CU19" s="118">
        <v>1</v>
      </c>
      <c r="CV19" s="118">
        <v>1</v>
      </c>
      <c r="CW19" s="115" t="s">
        <v>215</v>
      </c>
      <c r="CX19" s="118">
        <v>29</v>
      </c>
      <c r="CY19" s="118">
        <v>10</v>
      </c>
      <c r="CZ19" s="118">
        <v>19</v>
      </c>
      <c r="DA19" s="118">
        <v>23</v>
      </c>
      <c r="DB19" s="118">
        <v>14</v>
      </c>
      <c r="DC19" s="118">
        <v>9</v>
      </c>
      <c r="DD19" s="118">
        <v>1</v>
      </c>
      <c r="DE19" s="118">
        <v>1</v>
      </c>
      <c r="DF19" s="118" t="s">
        <v>425</v>
      </c>
      <c r="DG19" s="115" t="s">
        <v>216</v>
      </c>
      <c r="DH19" s="118">
        <v>55</v>
      </c>
      <c r="DI19" s="118">
        <v>25</v>
      </c>
      <c r="DJ19" s="118">
        <v>30</v>
      </c>
      <c r="DK19" s="118">
        <v>53</v>
      </c>
      <c r="DL19" s="118">
        <v>23</v>
      </c>
      <c r="DM19" s="118">
        <v>30</v>
      </c>
      <c r="DN19" s="118">
        <v>19</v>
      </c>
      <c r="DO19" s="118">
        <v>9</v>
      </c>
      <c r="DP19" s="118">
        <v>10</v>
      </c>
      <c r="DQ19" s="115" t="s">
        <v>214</v>
      </c>
      <c r="DR19" s="118">
        <v>1274</v>
      </c>
      <c r="DS19" s="118">
        <v>666</v>
      </c>
      <c r="DT19" s="118">
        <v>608</v>
      </c>
      <c r="DU19" s="118">
        <v>1160</v>
      </c>
      <c r="DV19" s="118">
        <v>582</v>
      </c>
      <c r="DW19" s="118">
        <v>578</v>
      </c>
      <c r="DX19" s="115" t="s">
        <v>215</v>
      </c>
      <c r="DY19" s="118">
        <v>2232</v>
      </c>
      <c r="DZ19" s="118">
        <v>1112</v>
      </c>
      <c r="EA19" s="118">
        <v>1120</v>
      </c>
      <c r="EB19" s="118">
        <v>1816</v>
      </c>
      <c r="EC19" s="118">
        <v>897</v>
      </c>
      <c r="ED19" s="118">
        <v>919</v>
      </c>
      <c r="EE19" s="115" t="s">
        <v>216</v>
      </c>
      <c r="EF19" s="118">
        <v>1811</v>
      </c>
      <c r="EG19" s="118">
        <v>815</v>
      </c>
      <c r="EH19" s="118">
        <v>996</v>
      </c>
      <c r="EI19" s="118">
        <v>2107</v>
      </c>
      <c r="EJ19" s="118">
        <v>916</v>
      </c>
      <c r="EK19" s="118">
        <v>1191</v>
      </c>
    </row>
    <row r="20" spans="1:141" ht="13.5" customHeight="1">
      <c r="A20" s="115" t="s">
        <v>217</v>
      </c>
      <c r="B20" s="118">
        <v>932</v>
      </c>
      <c r="C20" s="118">
        <v>478</v>
      </c>
      <c r="D20" s="118">
        <v>454</v>
      </c>
      <c r="E20" s="118">
        <v>29</v>
      </c>
      <c r="F20" s="118">
        <v>24</v>
      </c>
      <c r="G20" s="118">
        <v>5</v>
      </c>
      <c r="H20" s="118">
        <v>32</v>
      </c>
      <c r="I20" s="118">
        <v>20</v>
      </c>
      <c r="J20" s="118">
        <v>12</v>
      </c>
      <c r="K20" s="115" t="s">
        <v>218</v>
      </c>
      <c r="L20" s="118">
        <v>1450</v>
      </c>
      <c r="M20" s="118">
        <v>731</v>
      </c>
      <c r="N20" s="118">
        <v>719</v>
      </c>
      <c r="O20" s="118">
        <v>40</v>
      </c>
      <c r="P20" s="118">
        <v>12</v>
      </c>
      <c r="Q20" s="118">
        <v>28</v>
      </c>
      <c r="R20" s="118">
        <v>45</v>
      </c>
      <c r="S20" s="118">
        <v>20</v>
      </c>
      <c r="T20" s="118">
        <v>25</v>
      </c>
      <c r="U20" s="115" t="s">
        <v>219</v>
      </c>
      <c r="V20" s="118">
        <v>1384</v>
      </c>
      <c r="W20" s="118">
        <v>579</v>
      </c>
      <c r="X20" s="118">
        <v>805</v>
      </c>
      <c r="Y20" s="118">
        <v>55</v>
      </c>
      <c r="Z20" s="118">
        <v>22</v>
      </c>
      <c r="AA20" s="118">
        <v>33</v>
      </c>
      <c r="AB20" s="118">
        <v>75</v>
      </c>
      <c r="AC20" s="118">
        <v>34</v>
      </c>
      <c r="AD20" s="118">
        <v>41</v>
      </c>
      <c r="AE20" s="115" t="s">
        <v>217</v>
      </c>
      <c r="AF20" s="118">
        <v>57</v>
      </c>
      <c r="AG20" s="118">
        <v>36</v>
      </c>
      <c r="AH20" s="118">
        <v>21</v>
      </c>
      <c r="AI20" s="118">
        <v>54</v>
      </c>
      <c r="AJ20" s="118">
        <v>27</v>
      </c>
      <c r="AK20" s="118">
        <v>27</v>
      </c>
      <c r="AL20" s="118">
        <v>28</v>
      </c>
      <c r="AM20" s="118">
        <v>12</v>
      </c>
      <c r="AN20" s="118">
        <v>16</v>
      </c>
      <c r="AO20" s="115" t="s">
        <v>218</v>
      </c>
      <c r="AP20" s="118">
        <v>73</v>
      </c>
      <c r="AQ20" s="118">
        <v>37</v>
      </c>
      <c r="AR20" s="118">
        <v>36</v>
      </c>
      <c r="AS20" s="118">
        <v>84</v>
      </c>
      <c r="AT20" s="118">
        <v>47</v>
      </c>
      <c r="AU20" s="118">
        <v>37</v>
      </c>
      <c r="AV20" s="118">
        <v>51</v>
      </c>
      <c r="AW20" s="118">
        <v>26</v>
      </c>
      <c r="AX20" s="118">
        <v>25</v>
      </c>
      <c r="AY20" s="115" t="s">
        <v>219</v>
      </c>
      <c r="AZ20" s="118">
        <v>130</v>
      </c>
      <c r="BA20" s="118">
        <v>59</v>
      </c>
      <c r="BB20" s="118">
        <v>71</v>
      </c>
      <c r="BC20" s="118">
        <v>115</v>
      </c>
      <c r="BD20" s="118">
        <v>60</v>
      </c>
      <c r="BE20" s="118">
        <v>55</v>
      </c>
      <c r="BF20" s="118">
        <v>91</v>
      </c>
      <c r="BG20" s="118">
        <v>37</v>
      </c>
      <c r="BH20" s="118">
        <v>54</v>
      </c>
      <c r="BI20" s="115" t="s">
        <v>217</v>
      </c>
      <c r="BJ20" s="118">
        <v>13</v>
      </c>
      <c r="BK20" s="118">
        <v>6</v>
      </c>
      <c r="BL20" s="118">
        <v>7</v>
      </c>
      <c r="BM20" s="118">
        <v>11</v>
      </c>
      <c r="BN20" s="118">
        <v>7</v>
      </c>
      <c r="BO20" s="118">
        <v>4</v>
      </c>
      <c r="BP20" s="118">
        <v>31</v>
      </c>
      <c r="BQ20" s="118">
        <v>12</v>
      </c>
      <c r="BR20" s="118">
        <v>19</v>
      </c>
      <c r="BS20" s="115" t="s">
        <v>218</v>
      </c>
      <c r="BT20" s="118">
        <v>41</v>
      </c>
      <c r="BU20" s="118">
        <v>22</v>
      </c>
      <c r="BV20" s="118">
        <v>19</v>
      </c>
      <c r="BW20" s="118">
        <v>21</v>
      </c>
      <c r="BX20" s="118">
        <v>14</v>
      </c>
      <c r="BY20" s="118">
        <v>7</v>
      </c>
      <c r="BZ20" s="118">
        <v>62</v>
      </c>
      <c r="CA20" s="118">
        <v>35</v>
      </c>
      <c r="CB20" s="118">
        <v>27</v>
      </c>
      <c r="CC20" s="115" t="s">
        <v>219</v>
      </c>
      <c r="CD20" s="118">
        <v>53</v>
      </c>
      <c r="CE20" s="118">
        <v>20</v>
      </c>
      <c r="CF20" s="118">
        <v>33</v>
      </c>
      <c r="CG20" s="118">
        <v>28</v>
      </c>
      <c r="CH20" s="118">
        <v>13</v>
      </c>
      <c r="CI20" s="118">
        <v>15</v>
      </c>
      <c r="CJ20" s="118">
        <v>113</v>
      </c>
      <c r="CK20" s="118">
        <v>47</v>
      </c>
      <c r="CL20" s="118">
        <v>66</v>
      </c>
      <c r="CM20" s="115" t="s">
        <v>217</v>
      </c>
      <c r="CN20" s="118">
        <v>11</v>
      </c>
      <c r="CO20" s="118">
        <v>7</v>
      </c>
      <c r="CP20" s="118">
        <v>4</v>
      </c>
      <c r="CQ20" s="118">
        <v>15</v>
      </c>
      <c r="CR20" s="118">
        <v>9</v>
      </c>
      <c r="CS20" s="118">
        <v>6</v>
      </c>
      <c r="CT20" s="118" t="s">
        <v>425</v>
      </c>
      <c r="CU20" s="118" t="s">
        <v>425</v>
      </c>
      <c r="CV20" s="118" t="s">
        <v>425</v>
      </c>
      <c r="CW20" s="115" t="s">
        <v>218</v>
      </c>
      <c r="CX20" s="118">
        <v>23</v>
      </c>
      <c r="CY20" s="118">
        <v>10</v>
      </c>
      <c r="CZ20" s="118">
        <v>13</v>
      </c>
      <c r="DA20" s="118">
        <v>25</v>
      </c>
      <c r="DB20" s="118">
        <v>11</v>
      </c>
      <c r="DC20" s="118">
        <v>14</v>
      </c>
      <c r="DD20" s="118">
        <v>5</v>
      </c>
      <c r="DE20" s="118">
        <v>4</v>
      </c>
      <c r="DF20" s="118">
        <v>1</v>
      </c>
      <c r="DG20" s="115" t="s">
        <v>219</v>
      </c>
      <c r="DH20" s="118">
        <v>46</v>
      </c>
      <c r="DI20" s="118">
        <v>20</v>
      </c>
      <c r="DJ20" s="118">
        <v>26</v>
      </c>
      <c r="DK20" s="118">
        <v>53</v>
      </c>
      <c r="DL20" s="118">
        <v>25</v>
      </c>
      <c r="DM20" s="118">
        <v>28</v>
      </c>
      <c r="DN20" s="118">
        <v>11</v>
      </c>
      <c r="DO20" s="118">
        <v>2</v>
      </c>
      <c r="DP20" s="118">
        <v>9</v>
      </c>
      <c r="DQ20" s="115" t="s">
        <v>217</v>
      </c>
      <c r="DR20" s="118">
        <v>1220</v>
      </c>
      <c r="DS20" s="118">
        <v>629</v>
      </c>
      <c r="DT20" s="118">
        <v>591</v>
      </c>
      <c r="DU20" s="118">
        <v>1213</v>
      </c>
      <c r="DV20" s="118">
        <v>638</v>
      </c>
      <c r="DW20" s="118">
        <v>575</v>
      </c>
      <c r="DX20" s="115" t="s">
        <v>218</v>
      </c>
      <c r="DY20" s="118">
        <v>2279</v>
      </c>
      <c r="DZ20" s="118">
        <v>1142</v>
      </c>
      <c r="EA20" s="118">
        <v>1137</v>
      </c>
      <c r="EB20" s="118">
        <v>1920</v>
      </c>
      <c r="EC20" s="118">
        <v>969</v>
      </c>
      <c r="ED20" s="118">
        <v>951</v>
      </c>
      <c r="EE20" s="115" t="s">
        <v>219</v>
      </c>
      <c r="EF20" s="118">
        <v>1912</v>
      </c>
      <c r="EG20" s="118">
        <v>801</v>
      </c>
      <c r="EH20" s="118">
        <v>1111</v>
      </c>
      <c r="EI20" s="118">
        <v>2154</v>
      </c>
      <c r="EJ20" s="118">
        <v>918</v>
      </c>
      <c r="EK20" s="118">
        <v>1236</v>
      </c>
    </row>
    <row r="21" spans="1:141" ht="13.5" customHeight="1">
      <c r="A21" s="115" t="s">
        <v>220</v>
      </c>
      <c r="B21" s="118">
        <v>941</v>
      </c>
      <c r="C21" s="118">
        <v>503</v>
      </c>
      <c r="D21" s="118">
        <v>438</v>
      </c>
      <c r="E21" s="118">
        <v>29</v>
      </c>
      <c r="F21" s="118">
        <v>12</v>
      </c>
      <c r="G21" s="118">
        <v>17</v>
      </c>
      <c r="H21" s="118">
        <v>42</v>
      </c>
      <c r="I21" s="118">
        <v>24</v>
      </c>
      <c r="J21" s="118">
        <v>18</v>
      </c>
      <c r="K21" s="115" t="s">
        <v>221</v>
      </c>
      <c r="L21" s="118">
        <v>1465</v>
      </c>
      <c r="M21" s="118">
        <v>753</v>
      </c>
      <c r="N21" s="118">
        <v>712</v>
      </c>
      <c r="O21" s="118">
        <v>32</v>
      </c>
      <c r="P21" s="118">
        <v>13</v>
      </c>
      <c r="Q21" s="118">
        <v>19</v>
      </c>
      <c r="R21" s="118">
        <v>61</v>
      </c>
      <c r="S21" s="118">
        <v>25</v>
      </c>
      <c r="T21" s="118">
        <v>36</v>
      </c>
      <c r="U21" s="115" t="s">
        <v>222</v>
      </c>
      <c r="V21" s="118">
        <v>1406</v>
      </c>
      <c r="W21" s="118">
        <v>607</v>
      </c>
      <c r="X21" s="118">
        <v>799</v>
      </c>
      <c r="Y21" s="118">
        <v>53</v>
      </c>
      <c r="Z21" s="118">
        <v>28</v>
      </c>
      <c r="AA21" s="118">
        <v>25</v>
      </c>
      <c r="AB21" s="118">
        <v>49</v>
      </c>
      <c r="AC21" s="118">
        <v>15</v>
      </c>
      <c r="AD21" s="118">
        <v>34</v>
      </c>
      <c r="AE21" s="115" t="s">
        <v>220</v>
      </c>
      <c r="AF21" s="118">
        <v>53</v>
      </c>
      <c r="AG21" s="118">
        <v>24</v>
      </c>
      <c r="AH21" s="118">
        <v>29</v>
      </c>
      <c r="AI21" s="118">
        <v>57</v>
      </c>
      <c r="AJ21" s="118">
        <v>26</v>
      </c>
      <c r="AK21" s="118">
        <v>31</v>
      </c>
      <c r="AL21" s="118">
        <v>31</v>
      </c>
      <c r="AM21" s="118">
        <v>22</v>
      </c>
      <c r="AN21" s="118">
        <v>9</v>
      </c>
      <c r="AO21" s="115" t="s">
        <v>221</v>
      </c>
      <c r="AP21" s="118">
        <v>107</v>
      </c>
      <c r="AQ21" s="118">
        <v>51</v>
      </c>
      <c r="AR21" s="118">
        <v>56</v>
      </c>
      <c r="AS21" s="118">
        <v>116</v>
      </c>
      <c r="AT21" s="118">
        <v>62</v>
      </c>
      <c r="AU21" s="118">
        <v>54</v>
      </c>
      <c r="AV21" s="118">
        <v>56</v>
      </c>
      <c r="AW21" s="118">
        <v>33</v>
      </c>
      <c r="AX21" s="118">
        <v>23</v>
      </c>
      <c r="AY21" s="115" t="s">
        <v>222</v>
      </c>
      <c r="AZ21" s="118">
        <v>135</v>
      </c>
      <c r="BA21" s="118">
        <v>64</v>
      </c>
      <c r="BB21" s="118">
        <v>71</v>
      </c>
      <c r="BC21" s="118">
        <v>111</v>
      </c>
      <c r="BD21" s="118">
        <v>57</v>
      </c>
      <c r="BE21" s="118">
        <v>54</v>
      </c>
      <c r="BF21" s="118">
        <v>107</v>
      </c>
      <c r="BG21" s="118">
        <v>42</v>
      </c>
      <c r="BH21" s="118">
        <v>65</v>
      </c>
      <c r="BI21" s="115" t="s">
        <v>220</v>
      </c>
      <c r="BJ21" s="118">
        <v>15</v>
      </c>
      <c r="BK21" s="118">
        <v>10</v>
      </c>
      <c r="BL21" s="118">
        <v>5</v>
      </c>
      <c r="BM21" s="118">
        <v>12</v>
      </c>
      <c r="BN21" s="118">
        <v>5</v>
      </c>
      <c r="BO21" s="118">
        <v>7</v>
      </c>
      <c r="BP21" s="118">
        <v>34</v>
      </c>
      <c r="BQ21" s="118">
        <v>19</v>
      </c>
      <c r="BR21" s="118">
        <v>15</v>
      </c>
      <c r="BS21" s="115" t="s">
        <v>221</v>
      </c>
      <c r="BT21" s="118">
        <v>34</v>
      </c>
      <c r="BU21" s="118">
        <v>18</v>
      </c>
      <c r="BV21" s="118">
        <v>16</v>
      </c>
      <c r="BW21" s="118">
        <v>28</v>
      </c>
      <c r="BX21" s="118">
        <v>18</v>
      </c>
      <c r="BY21" s="118">
        <v>10</v>
      </c>
      <c r="BZ21" s="118">
        <v>57</v>
      </c>
      <c r="CA21" s="118">
        <v>32</v>
      </c>
      <c r="CB21" s="118">
        <v>25</v>
      </c>
      <c r="CC21" s="115" t="s">
        <v>222</v>
      </c>
      <c r="CD21" s="118">
        <v>75</v>
      </c>
      <c r="CE21" s="118">
        <v>20</v>
      </c>
      <c r="CF21" s="118">
        <v>55</v>
      </c>
      <c r="CG21" s="118">
        <v>38</v>
      </c>
      <c r="CH21" s="118">
        <v>15</v>
      </c>
      <c r="CI21" s="118">
        <v>23</v>
      </c>
      <c r="CJ21" s="118">
        <v>100</v>
      </c>
      <c r="CK21" s="118">
        <v>38</v>
      </c>
      <c r="CL21" s="118">
        <v>62</v>
      </c>
      <c r="CM21" s="115" t="s">
        <v>220</v>
      </c>
      <c r="CN21" s="118">
        <v>10</v>
      </c>
      <c r="CO21" s="118">
        <v>3</v>
      </c>
      <c r="CP21" s="118">
        <v>7</v>
      </c>
      <c r="CQ21" s="118">
        <v>17</v>
      </c>
      <c r="CR21" s="118">
        <v>7</v>
      </c>
      <c r="CS21" s="118">
        <v>10</v>
      </c>
      <c r="CT21" s="118">
        <v>1</v>
      </c>
      <c r="CU21" s="118">
        <v>1</v>
      </c>
      <c r="CV21" s="118" t="s">
        <v>425</v>
      </c>
      <c r="CW21" s="115" t="s">
        <v>221</v>
      </c>
      <c r="CX21" s="118">
        <v>24</v>
      </c>
      <c r="CY21" s="118">
        <v>11</v>
      </c>
      <c r="CZ21" s="118">
        <v>13</v>
      </c>
      <c r="DA21" s="118">
        <v>26</v>
      </c>
      <c r="DB21" s="118">
        <v>9</v>
      </c>
      <c r="DC21" s="118">
        <v>17</v>
      </c>
      <c r="DD21" s="118">
        <v>1</v>
      </c>
      <c r="DE21" s="118">
        <v>1</v>
      </c>
      <c r="DF21" s="118" t="s">
        <v>425</v>
      </c>
      <c r="DG21" s="115" t="s">
        <v>222</v>
      </c>
      <c r="DH21" s="118">
        <v>58</v>
      </c>
      <c r="DI21" s="118">
        <v>25</v>
      </c>
      <c r="DJ21" s="118">
        <v>33</v>
      </c>
      <c r="DK21" s="118">
        <v>52</v>
      </c>
      <c r="DL21" s="118">
        <v>22</v>
      </c>
      <c r="DM21" s="118">
        <v>30</v>
      </c>
      <c r="DN21" s="118">
        <v>7</v>
      </c>
      <c r="DO21" s="118">
        <v>5</v>
      </c>
      <c r="DP21" s="118">
        <v>2</v>
      </c>
      <c r="DQ21" s="115" t="s">
        <v>220</v>
      </c>
      <c r="DR21" s="118">
        <v>1294</v>
      </c>
      <c r="DS21" s="118">
        <v>641</v>
      </c>
      <c r="DT21" s="118">
        <v>653</v>
      </c>
      <c r="DU21" s="118">
        <v>1242</v>
      </c>
      <c r="DV21" s="118">
        <v>656</v>
      </c>
      <c r="DW21" s="118">
        <v>586</v>
      </c>
      <c r="DX21" s="115" t="s">
        <v>221</v>
      </c>
      <c r="DY21" s="118">
        <v>2173</v>
      </c>
      <c r="DZ21" s="118">
        <v>1061</v>
      </c>
      <c r="EA21" s="118">
        <v>1112</v>
      </c>
      <c r="EB21" s="118">
        <v>2007</v>
      </c>
      <c r="EC21" s="118">
        <v>1026</v>
      </c>
      <c r="ED21" s="118">
        <v>981</v>
      </c>
      <c r="EE21" s="115" t="s">
        <v>222</v>
      </c>
      <c r="EF21" s="118">
        <v>1819</v>
      </c>
      <c r="EG21" s="118">
        <v>782</v>
      </c>
      <c r="EH21" s="118">
        <v>1037</v>
      </c>
      <c r="EI21" s="118">
        <v>2191</v>
      </c>
      <c r="EJ21" s="118">
        <v>938</v>
      </c>
      <c r="EK21" s="118">
        <v>1253</v>
      </c>
    </row>
    <row r="22" spans="1:141" ht="9" customHeight="1">
      <c r="A22" s="89"/>
      <c r="B22" s="118"/>
      <c r="C22" s="118"/>
      <c r="D22" s="118"/>
      <c r="E22" s="118"/>
      <c r="F22" s="118"/>
      <c r="G22" s="118"/>
      <c r="H22" s="118"/>
      <c r="I22" s="118"/>
      <c r="J22" s="118"/>
      <c r="K22" s="89"/>
      <c r="L22" s="118"/>
      <c r="M22" s="118"/>
      <c r="N22" s="118"/>
      <c r="O22" s="118"/>
      <c r="P22" s="118"/>
      <c r="Q22" s="118"/>
      <c r="R22" s="118"/>
      <c r="S22" s="118"/>
      <c r="T22" s="118"/>
      <c r="U22" s="89"/>
      <c r="V22" s="118"/>
      <c r="W22" s="118"/>
      <c r="X22" s="118"/>
      <c r="Y22" s="118"/>
      <c r="Z22" s="118"/>
      <c r="AA22" s="118"/>
      <c r="AB22" s="118"/>
      <c r="AC22" s="118"/>
      <c r="AD22" s="118"/>
      <c r="AE22" s="89"/>
      <c r="AF22" s="118"/>
      <c r="AG22" s="118"/>
      <c r="AH22" s="118"/>
      <c r="AI22" s="118"/>
      <c r="AJ22" s="118"/>
      <c r="AK22" s="118"/>
      <c r="AL22" s="118"/>
      <c r="AM22" s="118"/>
      <c r="AN22" s="118"/>
      <c r="AO22" s="89"/>
      <c r="AP22" s="118"/>
      <c r="AQ22" s="118"/>
      <c r="AR22" s="118"/>
      <c r="AS22" s="118"/>
      <c r="AT22" s="118"/>
      <c r="AU22" s="118"/>
      <c r="AV22" s="118"/>
      <c r="AW22" s="118"/>
      <c r="AX22" s="118"/>
      <c r="AY22" s="89"/>
      <c r="AZ22" s="118"/>
      <c r="BA22" s="118"/>
      <c r="BB22" s="118"/>
      <c r="BC22" s="118"/>
      <c r="BD22" s="118"/>
      <c r="BE22" s="118"/>
      <c r="BF22" s="118"/>
      <c r="BG22" s="118"/>
      <c r="BH22" s="118"/>
      <c r="BI22" s="89"/>
      <c r="BJ22" s="118"/>
      <c r="BK22" s="118"/>
      <c r="BL22" s="118"/>
      <c r="BM22" s="118"/>
      <c r="BN22" s="118"/>
      <c r="BO22" s="118"/>
      <c r="BP22" s="118"/>
      <c r="BQ22" s="118"/>
      <c r="BR22" s="118"/>
      <c r="BS22" s="89"/>
      <c r="BT22" s="118"/>
      <c r="BU22" s="118"/>
      <c r="BV22" s="118"/>
      <c r="BW22" s="118"/>
      <c r="BX22" s="118"/>
      <c r="BY22" s="118"/>
      <c r="BZ22" s="118"/>
      <c r="CA22" s="118"/>
      <c r="CB22" s="118"/>
      <c r="CC22" s="89"/>
      <c r="CD22" s="118"/>
      <c r="CE22" s="118"/>
      <c r="CF22" s="118"/>
      <c r="CG22" s="118"/>
      <c r="CH22" s="118"/>
      <c r="CI22" s="118"/>
      <c r="CJ22" s="118"/>
      <c r="CK22" s="118"/>
      <c r="CL22" s="118"/>
      <c r="CM22" s="89"/>
      <c r="CN22" s="118"/>
      <c r="CO22" s="118"/>
      <c r="CP22" s="118"/>
      <c r="CQ22" s="118"/>
      <c r="CR22" s="118"/>
      <c r="CS22" s="118"/>
      <c r="CT22" s="118"/>
      <c r="CU22" s="118"/>
      <c r="CV22" s="118"/>
      <c r="CW22" s="89"/>
      <c r="CX22" s="118"/>
      <c r="CY22" s="118"/>
      <c r="CZ22" s="118"/>
      <c r="DA22" s="118"/>
      <c r="DB22" s="118"/>
      <c r="DC22" s="118"/>
      <c r="DD22" s="118"/>
      <c r="DE22" s="118"/>
      <c r="DF22" s="118"/>
      <c r="DG22" s="89"/>
      <c r="DH22" s="118"/>
      <c r="DI22" s="118"/>
      <c r="DJ22" s="118"/>
      <c r="DK22" s="118"/>
      <c r="DL22" s="118"/>
      <c r="DM22" s="118"/>
      <c r="DN22" s="118"/>
      <c r="DO22" s="118"/>
      <c r="DP22" s="118"/>
      <c r="DQ22" s="89"/>
      <c r="DR22" s="118"/>
      <c r="DS22" s="118"/>
      <c r="DT22" s="118"/>
      <c r="DU22" s="118"/>
      <c r="DV22" s="118"/>
      <c r="DW22" s="118"/>
      <c r="DX22" s="89"/>
      <c r="DY22" s="118"/>
      <c r="DZ22" s="118"/>
      <c r="EA22" s="118"/>
      <c r="EB22" s="118"/>
      <c r="EC22" s="118"/>
      <c r="ED22" s="118"/>
      <c r="EE22" s="89"/>
      <c r="EF22" s="118"/>
      <c r="EG22" s="118"/>
      <c r="EH22" s="118"/>
      <c r="EI22" s="118"/>
      <c r="EJ22" s="118"/>
      <c r="EK22" s="118"/>
    </row>
    <row r="23" spans="1:141" ht="13.5" customHeight="1">
      <c r="A23" s="89" t="s">
        <v>122</v>
      </c>
      <c r="B23" s="118">
        <v>4755</v>
      </c>
      <c r="C23" s="118">
        <v>2430</v>
      </c>
      <c r="D23" s="118">
        <v>2325</v>
      </c>
      <c r="E23" s="118">
        <v>187</v>
      </c>
      <c r="F23" s="118">
        <v>83</v>
      </c>
      <c r="G23" s="118">
        <v>104</v>
      </c>
      <c r="H23" s="118">
        <v>177</v>
      </c>
      <c r="I23" s="118">
        <v>92</v>
      </c>
      <c r="J23" s="118">
        <v>85</v>
      </c>
      <c r="K23" s="89" t="s">
        <v>123</v>
      </c>
      <c r="L23" s="118">
        <v>8215</v>
      </c>
      <c r="M23" s="118">
        <v>4052</v>
      </c>
      <c r="N23" s="118">
        <v>4163</v>
      </c>
      <c r="O23" s="118">
        <v>232</v>
      </c>
      <c r="P23" s="118">
        <v>110</v>
      </c>
      <c r="Q23" s="118">
        <v>122</v>
      </c>
      <c r="R23" s="118">
        <v>309</v>
      </c>
      <c r="S23" s="118">
        <v>148</v>
      </c>
      <c r="T23" s="118">
        <v>161</v>
      </c>
      <c r="U23" s="89" t="s">
        <v>124</v>
      </c>
      <c r="V23" s="118">
        <v>4992</v>
      </c>
      <c r="W23" s="118">
        <v>1982</v>
      </c>
      <c r="X23" s="118">
        <v>3010</v>
      </c>
      <c r="Y23" s="118">
        <v>241</v>
      </c>
      <c r="Z23" s="118">
        <v>105</v>
      </c>
      <c r="AA23" s="118">
        <v>136</v>
      </c>
      <c r="AB23" s="118">
        <v>288</v>
      </c>
      <c r="AC23" s="118">
        <v>122</v>
      </c>
      <c r="AD23" s="118">
        <v>166</v>
      </c>
      <c r="AE23" s="89" t="s">
        <v>122</v>
      </c>
      <c r="AF23" s="118">
        <v>319</v>
      </c>
      <c r="AG23" s="118">
        <v>171</v>
      </c>
      <c r="AH23" s="118">
        <v>148</v>
      </c>
      <c r="AI23" s="118">
        <v>343</v>
      </c>
      <c r="AJ23" s="118">
        <v>175</v>
      </c>
      <c r="AK23" s="118">
        <v>168</v>
      </c>
      <c r="AL23" s="118">
        <v>165</v>
      </c>
      <c r="AM23" s="118">
        <v>87</v>
      </c>
      <c r="AN23" s="118">
        <v>78</v>
      </c>
      <c r="AO23" s="89" t="s">
        <v>123</v>
      </c>
      <c r="AP23" s="118">
        <v>581</v>
      </c>
      <c r="AQ23" s="118">
        <v>270</v>
      </c>
      <c r="AR23" s="118">
        <v>311</v>
      </c>
      <c r="AS23" s="118">
        <v>519</v>
      </c>
      <c r="AT23" s="118">
        <v>266</v>
      </c>
      <c r="AU23" s="118">
        <v>253</v>
      </c>
      <c r="AV23" s="118">
        <v>305</v>
      </c>
      <c r="AW23" s="118">
        <v>153</v>
      </c>
      <c r="AX23" s="118">
        <v>152</v>
      </c>
      <c r="AY23" s="89" t="s">
        <v>124</v>
      </c>
      <c r="AZ23" s="118">
        <v>456</v>
      </c>
      <c r="BA23" s="118">
        <v>199</v>
      </c>
      <c r="BB23" s="118">
        <v>257</v>
      </c>
      <c r="BC23" s="118">
        <v>350</v>
      </c>
      <c r="BD23" s="118">
        <v>165</v>
      </c>
      <c r="BE23" s="118">
        <v>185</v>
      </c>
      <c r="BF23" s="118">
        <v>380</v>
      </c>
      <c r="BG23" s="118">
        <v>171</v>
      </c>
      <c r="BH23" s="118">
        <v>209</v>
      </c>
      <c r="BI23" s="89" t="s">
        <v>122</v>
      </c>
      <c r="BJ23" s="118">
        <v>90</v>
      </c>
      <c r="BK23" s="118">
        <v>50</v>
      </c>
      <c r="BL23" s="118">
        <v>40</v>
      </c>
      <c r="BM23" s="118">
        <v>86</v>
      </c>
      <c r="BN23" s="118">
        <v>47</v>
      </c>
      <c r="BO23" s="118">
        <v>39</v>
      </c>
      <c r="BP23" s="118">
        <v>176</v>
      </c>
      <c r="BQ23" s="118">
        <v>87</v>
      </c>
      <c r="BR23" s="118">
        <v>89</v>
      </c>
      <c r="BS23" s="89" t="s">
        <v>123</v>
      </c>
      <c r="BT23" s="118">
        <v>189</v>
      </c>
      <c r="BU23" s="118">
        <v>106</v>
      </c>
      <c r="BV23" s="118">
        <v>83</v>
      </c>
      <c r="BW23" s="118">
        <v>139</v>
      </c>
      <c r="BX23" s="118">
        <v>70</v>
      </c>
      <c r="BY23" s="118">
        <v>69</v>
      </c>
      <c r="BZ23" s="118">
        <v>373</v>
      </c>
      <c r="CA23" s="118">
        <v>192</v>
      </c>
      <c r="CB23" s="118">
        <v>181</v>
      </c>
      <c r="CC23" s="89" t="s">
        <v>124</v>
      </c>
      <c r="CD23" s="118">
        <v>251</v>
      </c>
      <c r="CE23" s="118">
        <v>118</v>
      </c>
      <c r="CF23" s="118">
        <v>133</v>
      </c>
      <c r="CG23" s="118">
        <v>171</v>
      </c>
      <c r="CH23" s="118">
        <v>75</v>
      </c>
      <c r="CI23" s="118">
        <v>96</v>
      </c>
      <c r="CJ23" s="118">
        <v>359</v>
      </c>
      <c r="CK23" s="118">
        <v>152</v>
      </c>
      <c r="CL23" s="118">
        <v>207</v>
      </c>
      <c r="CM23" s="89" t="s">
        <v>122</v>
      </c>
      <c r="CN23" s="118">
        <v>63</v>
      </c>
      <c r="CO23" s="118">
        <v>28</v>
      </c>
      <c r="CP23" s="118">
        <v>35</v>
      </c>
      <c r="CQ23" s="118">
        <v>57</v>
      </c>
      <c r="CR23" s="118">
        <v>33</v>
      </c>
      <c r="CS23" s="118">
        <v>24</v>
      </c>
      <c r="CT23" s="118">
        <v>1</v>
      </c>
      <c r="CU23" s="118" t="s">
        <v>425</v>
      </c>
      <c r="CV23" s="118">
        <v>1</v>
      </c>
      <c r="CW23" s="89" t="s">
        <v>123</v>
      </c>
      <c r="CX23" s="118">
        <v>128</v>
      </c>
      <c r="CY23" s="118">
        <v>63</v>
      </c>
      <c r="CZ23" s="118">
        <v>65</v>
      </c>
      <c r="DA23" s="118">
        <v>132</v>
      </c>
      <c r="DB23" s="118">
        <v>58</v>
      </c>
      <c r="DC23" s="118">
        <v>74</v>
      </c>
      <c r="DD23" s="118">
        <v>10</v>
      </c>
      <c r="DE23" s="118">
        <v>4</v>
      </c>
      <c r="DF23" s="118">
        <v>6</v>
      </c>
      <c r="DG23" s="89" t="s">
        <v>124</v>
      </c>
      <c r="DH23" s="118">
        <v>202</v>
      </c>
      <c r="DI23" s="118">
        <v>79</v>
      </c>
      <c r="DJ23" s="118">
        <v>123</v>
      </c>
      <c r="DK23" s="118">
        <v>207</v>
      </c>
      <c r="DL23" s="118">
        <v>74</v>
      </c>
      <c r="DM23" s="118">
        <v>133</v>
      </c>
      <c r="DN23" s="118">
        <v>45</v>
      </c>
      <c r="DO23" s="118">
        <v>20</v>
      </c>
      <c r="DP23" s="118">
        <v>25</v>
      </c>
      <c r="DQ23" s="89" t="s">
        <v>122</v>
      </c>
      <c r="DR23" s="118">
        <v>6837</v>
      </c>
      <c r="DS23" s="118">
        <v>3482</v>
      </c>
      <c r="DT23" s="118">
        <v>3355</v>
      </c>
      <c r="DU23" s="118">
        <v>6419</v>
      </c>
      <c r="DV23" s="118">
        <v>3283</v>
      </c>
      <c r="DW23" s="118">
        <v>3136</v>
      </c>
      <c r="DX23" s="89" t="s">
        <v>123</v>
      </c>
      <c r="DY23" s="118">
        <v>9481</v>
      </c>
      <c r="DZ23" s="118">
        <v>4532</v>
      </c>
      <c r="EA23" s="118">
        <v>4949</v>
      </c>
      <c r="EB23" s="118">
        <v>11132</v>
      </c>
      <c r="EC23" s="118">
        <v>5492</v>
      </c>
      <c r="ED23" s="118">
        <v>5640</v>
      </c>
      <c r="EE23" s="89" t="s">
        <v>124</v>
      </c>
      <c r="EF23" s="118">
        <v>7843</v>
      </c>
      <c r="EG23" s="118">
        <v>3068</v>
      </c>
      <c r="EH23" s="118">
        <v>4775</v>
      </c>
      <c r="EI23" s="118">
        <v>7942</v>
      </c>
      <c r="EJ23" s="118">
        <v>3262</v>
      </c>
      <c r="EK23" s="118">
        <v>4680</v>
      </c>
    </row>
    <row r="24" spans="1:141" ht="13.5" customHeight="1">
      <c r="A24" s="115" t="s">
        <v>223</v>
      </c>
      <c r="B24" s="118">
        <v>910</v>
      </c>
      <c r="C24" s="118">
        <v>456</v>
      </c>
      <c r="D24" s="118">
        <v>454</v>
      </c>
      <c r="E24" s="118">
        <v>29</v>
      </c>
      <c r="F24" s="118">
        <v>12</v>
      </c>
      <c r="G24" s="118">
        <v>17</v>
      </c>
      <c r="H24" s="118">
        <v>39</v>
      </c>
      <c r="I24" s="118">
        <v>19</v>
      </c>
      <c r="J24" s="118">
        <v>20</v>
      </c>
      <c r="K24" s="115" t="s">
        <v>224</v>
      </c>
      <c r="L24" s="118">
        <v>1631</v>
      </c>
      <c r="M24" s="118">
        <v>800</v>
      </c>
      <c r="N24" s="118">
        <v>831</v>
      </c>
      <c r="O24" s="118">
        <v>58</v>
      </c>
      <c r="P24" s="118">
        <v>26</v>
      </c>
      <c r="Q24" s="118">
        <v>32</v>
      </c>
      <c r="R24" s="118">
        <v>59</v>
      </c>
      <c r="S24" s="118">
        <v>29</v>
      </c>
      <c r="T24" s="118">
        <v>30</v>
      </c>
      <c r="U24" s="115" t="s">
        <v>225</v>
      </c>
      <c r="V24" s="118">
        <v>1165</v>
      </c>
      <c r="W24" s="118">
        <v>467</v>
      </c>
      <c r="X24" s="118">
        <v>698</v>
      </c>
      <c r="Y24" s="118">
        <v>58</v>
      </c>
      <c r="Z24" s="118">
        <v>32</v>
      </c>
      <c r="AA24" s="118">
        <v>26</v>
      </c>
      <c r="AB24" s="118">
        <v>56</v>
      </c>
      <c r="AC24" s="118">
        <v>29</v>
      </c>
      <c r="AD24" s="118">
        <v>27</v>
      </c>
      <c r="AE24" s="115" t="s">
        <v>223</v>
      </c>
      <c r="AF24" s="118">
        <v>64</v>
      </c>
      <c r="AG24" s="118">
        <v>29</v>
      </c>
      <c r="AH24" s="118">
        <v>35</v>
      </c>
      <c r="AI24" s="118">
        <v>69</v>
      </c>
      <c r="AJ24" s="118">
        <v>37</v>
      </c>
      <c r="AK24" s="118">
        <v>32</v>
      </c>
      <c r="AL24" s="118">
        <v>39</v>
      </c>
      <c r="AM24" s="118">
        <v>21</v>
      </c>
      <c r="AN24" s="118">
        <v>18</v>
      </c>
      <c r="AO24" s="115" t="s">
        <v>224</v>
      </c>
      <c r="AP24" s="118">
        <v>105</v>
      </c>
      <c r="AQ24" s="118">
        <v>43</v>
      </c>
      <c r="AR24" s="118">
        <v>62</v>
      </c>
      <c r="AS24" s="118">
        <v>112</v>
      </c>
      <c r="AT24" s="118">
        <v>59</v>
      </c>
      <c r="AU24" s="118">
        <v>53</v>
      </c>
      <c r="AV24" s="118">
        <v>64</v>
      </c>
      <c r="AW24" s="118">
        <v>28</v>
      </c>
      <c r="AX24" s="118">
        <v>36</v>
      </c>
      <c r="AY24" s="115" t="s">
        <v>225</v>
      </c>
      <c r="AZ24" s="118">
        <v>108</v>
      </c>
      <c r="BA24" s="118">
        <v>52</v>
      </c>
      <c r="BB24" s="118">
        <v>56</v>
      </c>
      <c r="BC24" s="118">
        <v>78</v>
      </c>
      <c r="BD24" s="118">
        <v>42</v>
      </c>
      <c r="BE24" s="118">
        <v>36</v>
      </c>
      <c r="BF24" s="118">
        <v>78</v>
      </c>
      <c r="BG24" s="118">
        <v>39</v>
      </c>
      <c r="BH24" s="118">
        <v>39</v>
      </c>
      <c r="BI24" s="115" t="s">
        <v>223</v>
      </c>
      <c r="BJ24" s="118">
        <v>14</v>
      </c>
      <c r="BK24" s="118">
        <v>6</v>
      </c>
      <c r="BL24" s="118">
        <v>8</v>
      </c>
      <c r="BM24" s="118">
        <v>24</v>
      </c>
      <c r="BN24" s="118">
        <v>17</v>
      </c>
      <c r="BO24" s="118">
        <v>7</v>
      </c>
      <c r="BP24" s="118">
        <v>33</v>
      </c>
      <c r="BQ24" s="118">
        <v>17</v>
      </c>
      <c r="BR24" s="118">
        <v>16</v>
      </c>
      <c r="BS24" s="115" t="s">
        <v>224</v>
      </c>
      <c r="BT24" s="118">
        <v>35</v>
      </c>
      <c r="BU24" s="118">
        <v>17</v>
      </c>
      <c r="BV24" s="118">
        <v>18</v>
      </c>
      <c r="BW24" s="118">
        <v>24</v>
      </c>
      <c r="BX24" s="118">
        <v>17</v>
      </c>
      <c r="BY24" s="118">
        <v>7</v>
      </c>
      <c r="BZ24" s="118">
        <v>70</v>
      </c>
      <c r="CA24" s="118">
        <v>39</v>
      </c>
      <c r="CB24" s="118">
        <v>31</v>
      </c>
      <c r="CC24" s="115" t="s">
        <v>225</v>
      </c>
      <c r="CD24" s="118">
        <v>65</v>
      </c>
      <c r="CE24" s="118">
        <v>28</v>
      </c>
      <c r="CF24" s="118">
        <v>37</v>
      </c>
      <c r="CG24" s="118">
        <v>30</v>
      </c>
      <c r="CH24" s="118">
        <v>14</v>
      </c>
      <c r="CI24" s="118">
        <v>16</v>
      </c>
      <c r="CJ24" s="118">
        <v>88</v>
      </c>
      <c r="CK24" s="118">
        <v>45</v>
      </c>
      <c r="CL24" s="118">
        <v>43</v>
      </c>
      <c r="CM24" s="115" t="s">
        <v>223</v>
      </c>
      <c r="CN24" s="118">
        <v>11</v>
      </c>
      <c r="CO24" s="118">
        <v>5</v>
      </c>
      <c r="CP24" s="118">
        <v>6</v>
      </c>
      <c r="CQ24" s="118">
        <v>13</v>
      </c>
      <c r="CR24" s="118">
        <v>8</v>
      </c>
      <c r="CS24" s="118">
        <v>5</v>
      </c>
      <c r="CT24" s="118" t="s">
        <v>425</v>
      </c>
      <c r="CU24" s="118" t="s">
        <v>425</v>
      </c>
      <c r="CV24" s="118" t="s">
        <v>425</v>
      </c>
      <c r="CW24" s="115" t="s">
        <v>224</v>
      </c>
      <c r="CX24" s="118">
        <v>25</v>
      </c>
      <c r="CY24" s="118">
        <v>14</v>
      </c>
      <c r="CZ24" s="118">
        <v>11</v>
      </c>
      <c r="DA24" s="118">
        <v>28</v>
      </c>
      <c r="DB24" s="118">
        <v>12</v>
      </c>
      <c r="DC24" s="118">
        <v>16</v>
      </c>
      <c r="DD24" s="118" t="s">
        <v>425</v>
      </c>
      <c r="DE24" s="118" t="s">
        <v>425</v>
      </c>
      <c r="DF24" s="118" t="s">
        <v>425</v>
      </c>
      <c r="DG24" s="115" t="s">
        <v>225</v>
      </c>
      <c r="DH24" s="118">
        <v>41</v>
      </c>
      <c r="DI24" s="118">
        <v>14</v>
      </c>
      <c r="DJ24" s="118">
        <v>27</v>
      </c>
      <c r="DK24" s="118">
        <v>42</v>
      </c>
      <c r="DL24" s="118">
        <v>15</v>
      </c>
      <c r="DM24" s="118">
        <v>27</v>
      </c>
      <c r="DN24" s="118">
        <v>7</v>
      </c>
      <c r="DO24" s="118">
        <v>3</v>
      </c>
      <c r="DP24" s="118">
        <v>4</v>
      </c>
      <c r="DQ24" s="115" t="s">
        <v>223</v>
      </c>
      <c r="DR24" s="118">
        <v>1233</v>
      </c>
      <c r="DS24" s="118">
        <v>641</v>
      </c>
      <c r="DT24" s="118">
        <v>592</v>
      </c>
      <c r="DU24" s="118">
        <v>1245</v>
      </c>
      <c r="DV24" s="118">
        <v>627</v>
      </c>
      <c r="DW24" s="118">
        <v>618</v>
      </c>
      <c r="DX24" s="115" t="s">
        <v>224</v>
      </c>
      <c r="DY24" s="118">
        <v>2097</v>
      </c>
      <c r="DZ24" s="118">
        <v>1000</v>
      </c>
      <c r="EA24" s="118">
        <v>1097</v>
      </c>
      <c r="EB24" s="118">
        <v>2211</v>
      </c>
      <c r="EC24" s="118">
        <v>1084</v>
      </c>
      <c r="ED24" s="118">
        <v>1127</v>
      </c>
      <c r="EE24" s="115" t="s">
        <v>225</v>
      </c>
      <c r="EF24" s="118">
        <v>1749</v>
      </c>
      <c r="EG24" s="118">
        <v>713</v>
      </c>
      <c r="EH24" s="118">
        <v>1036</v>
      </c>
      <c r="EI24" s="118">
        <v>1816</v>
      </c>
      <c r="EJ24" s="118">
        <v>780</v>
      </c>
      <c r="EK24" s="118">
        <v>1036</v>
      </c>
    </row>
    <row r="25" spans="1:141" ht="13.5" customHeight="1">
      <c r="A25" s="115" t="s">
        <v>226</v>
      </c>
      <c r="B25" s="118">
        <v>979</v>
      </c>
      <c r="C25" s="118">
        <v>507</v>
      </c>
      <c r="D25" s="118">
        <v>472</v>
      </c>
      <c r="E25" s="118">
        <v>36</v>
      </c>
      <c r="F25" s="118">
        <v>20</v>
      </c>
      <c r="G25" s="118">
        <v>16</v>
      </c>
      <c r="H25" s="118">
        <v>32</v>
      </c>
      <c r="I25" s="118">
        <v>20</v>
      </c>
      <c r="J25" s="118">
        <v>12</v>
      </c>
      <c r="K25" s="115" t="s">
        <v>227</v>
      </c>
      <c r="L25" s="118">
        <v>1687</v>
      </c>
      <c r="M25" s="118">
        <v>797</v>
      </c>
      <c r="N25" s="118">
        <v>890</v>
      </c>
      <c r="O25" s="118">
        <v>42</v>
      </c>
      <c r="P25" s="118">
        <v>21</v>
      </c>
      <c r="Q25" s="118">
        <v>21</v>
      </c>
      <c r="R25" s="118">
        <v>57</v>
      </c>
      <c r="S25" s="118">
        <v>30</v>
      </c>
      <c r="T25" s="118">
        <v>27</v>
      </c>
      <c r="U25" s="115" t="s">
        <v>228</v>
      </c>
      <c r="V25" s="118">
        <v>979</v>
      </c>
      <c r="W25" s="118">
        <v>415</v>
      </c>
      <c r="X25" s="118">
        <v>564</v>
      </c>
      <c r="Y25" s="118">
        <v>43</v>
      </c>
      <c r="Z25" s="118">
        <v>14</v>
      </c>
      <c r="AA25" s="118">
        <v>29</v>
      </c>
      <c r="AB25" s="118">
        <v>57</v>
      </c>
      <c r="AC25" s="118">
        <v>21</v>
      </c>
      <c r="AD25" s="118">
        <v>36</v>
      </c>
      <c r="AE25" s="115" t="s">
        <v>226</v>
      </c>
      <c r="AF25" s="118">
        <v>53</v>
      </c>
      <c r="AG25" s="118">
        <v>33</v>
      </c>
      <c r="AH25" s="118">
        <v>20</v>
      </c>
      <c r="AI25" s="118">
        <v>74</v>
      </c>
      <c r="AJ25" s="118">
        <v>39</v>
      </c>
      <c r="AK25" s="118">
        <v>35</v>
      </c>
      <c r="AL25" s="118">
        <v>30</v>
      </c>
      <c r="AM25" s="118">
        <v>20</v>
      </c>
      <c r="AN25" s="118">
        <v>10</v>
      </c>
      <c r="AO25" s="115" t="s">
        <v>227</v>
      </c>
      <c r="AP25" s="118">
        <v>106</v>
      </c>
      <c r="AQ25" s="118">
        <v>44</v>
      </c>
      <c r="AR25" s="118">
        <v>62</v>
      </c>
      <c r="AS25" s="118">
        <v>108</v>
      </c>
      <c r="AT25" s="118">
        <v>50</v>
      </c>
      <c r="AU25" s="118">
        <v>58</v>
      </c>
      <c r="AV25" s="118">
        <v>61</v>
      </c>
      <c r="AW25" s="118">
        <v>32</v>
      </c>
      <c r="AX25" s="118">
        <v>29</v>
      </c>
      <c r="AY25" s="115" t="s">
        <v>228</v>
      </c>
      <c r="AZ25" s="118">
        <v>84</v>
      </c>
      <c r="BA25" s="118">
        <v>43</v>
      </c>
      <c r="BB25" s="118">
        <v>41</v>
      </c>
      <c r="BC25" s="118">
        <v>66</v>
      </c>
      <c r="BD25" s="118">
        <v>29</v>
      </c>
      <c r="BE25" s="118">
        <v>37</v>
      </c>
      <c r="BF25" s="118">
        <v>84</v>
      </c>
      <c r="BG25" s="118">
        <v>33</v>
      </c>
      <c r="BH25" s="118">
        <v>51</v>
      </c>
      <c r="BI25" s="115" t="s">
        <v>226</v>
      </c>
      <c r="BJ25" s="118">
        <v>26</v>
      </c>
      <c r="BK25" s="118">
        <v>14</v>
      </c>
      <c r="BL25" s="118">
        <v>12</v>
      </c>
      <c r="BM25" s="118">
        <v>16</v>
      </c>
      <c r="BN25" s="118">
        <v>9</v>
      </c>
      <c r="BO25" s="118">
        <v>7</v>
      </c>
      <c r="BP25" s="118">
        <v>34</v>
      </c>
      <c r="BQ25" s="118">
        <v>19</v>
      </c>
      <c r="BR25" s="118">
        <v>15</v>
      </c>
      <c r="BS25" s="115" t="s">
        <v>227</v>
      </c>
      <c r="BT25" s="118">
        <v>38</v>
      </c>
      <c r="BU25" s="118">
        <v>21</v>
      </c>
      <c r="BV25" s="118">
        <v>17</v>
      </c>
      <c r="BW25" s="118">
        <v>33</v>
      </c>
      <c r="BX25" s="118">
        <v>13</v>
      </c>
      <c r="BY25" s="118">
        <v>20</v>
      </c>
      <c r="BZ25" s="118">
        <v>67</v>
      </c>
      <c r="CA25" s="118">
        <v>30</v>
      </c>
      <c r="CB25" s="118">
        <v>37</v>
      </c>
      <c r="CC25" s="115" t="s">
        <v>228</v>
      </c>
      <c r="CD25" s="118">
        <v>39</v>
      </c>
      <c r="CE25" s="118">
        <v>18</v>
      </c>
      <c r="CF25" s="118">
        <v>21</v>
      </c>
      <c r="CG25" s="118">
        <v>36</v>
      </c>
      <c r="CH25" s="118">
        <v>16</v>
      </c>
      <c r="CI25" s="118">
        <v>20</v>
      </c>
      <c r="CJ25" s="118">
        <v>69</v>
      </c>
      <c r="CK25" s="118">
        <v>21</v>
      </c>
      <c r="CL25" s="118">
        <v>48</v>
      </c>
      <c r="CM25" s="115" t="s">
        <v>226</v>
      </c>
      <c r="CN25" s="118">
        <v>13</v>
      </c>
      <c r="CO25" s="118">
        <v>4</v>
      </c>
      <c r="CP25" s="118">
        <v>9</v>
      </c>
      <c r="CQ25" s="118">
        <v>9</v>
      </c>
      <c r="CR25" s="118">
        <v>6</v>
      </c>
      <c r="CS25" s="118">
        <v>3</v>
      </c>
      <c r="CT25" s="118" t="s">
        <v>425</v>
      </c>
      <c r="CU25" s="118" t="s">
        <v>425</v>
      </c>
      <c r="CV25" s="118" t="s">
        <v>425</v>
      </c>
      <c r="CW25" s="115" t="s">
        <v>227</v>
      </c>
      <c r="CX25" s="118">
        <v>18</v>
      </c>
      <c r="CY25" s="118">
        <v>7</v>
      </c>
      <c r="CZ25" s="118">
        <v>11</v>
      </c>
      <c r="DA25" s="118">
        <v>25</v>
      </c>
      <c r="DB25" s="118">
        <v>13</v>
      </c>
      <c r="DC25" s="118">
        <v>12</v>
      </c>
      <c r="DD25" s="118">
        <v>2</v>
      </c>
      <c r="DE25" s="118" t="s">
        <v>425</v>
      </c>
      <c r="DF25" s="118">
        <v>2</v>
      </c>
      <c r="DG25" s="115" t="s">
        <v>228</v>
      </c>
      <c r="DH25" s="118">
        <v>34</v>
      </c>
      <c r="DI25" s="118">
        <v>19</v>
      </c>
      <c r="DJ25" s="118">
        <v>15</v>
      </c>
      <c r="DK25" s="118">
        <v>33</v>
      </c>
      <c r="DL25" s="118">
        <v>14</v>
      </c>
      <c r="DM25" s="118">
        <v>19</v>
      </c>
      <c r="DN25" s="118">
        <v>6</v>
      </c>
      <c r="DO25" s="118">
        <v>3</v>
      </c>
      <c r="DP25" s="118">
        <v>3</v>
      </c>
      <c r="DQ25" s="115" t="s">
        <v>226</v>
      </c>
      <c r="DR25" s="118">
        <v>1340</v>
      </c>
      <c r="DS25" s="118">
        <v>698</v>
      </c>
      <c r="DT25" s="118">
        <v>642</v>
      </c>
      <c r="DU25" s="118">
        <v>1302</v>
      </c>
      <c r="DV25" s="118">
        <v>691</v>
      </c>
      <c r="DW25" s="118">
        <v>611</v>
      </c>
      <c r="DX25" s="115" t="s">
        <v>227</v>
      </c>
      <c r="DY25" s="118">
        <v>2040</v>
      </c>
      <c r="DZ25" s="118">
        <v>978</v>
      </c>
      <c r="EA25" s="118">
        <v>1062</v>
      </c>
      <c r="EB25" s="118">
        <v>2244</v>
      </c>
      <c r="EC25" s="118">
        <v>1058</v>
      </c>
      <c r="ED25" s="118">
        <v>1186</v>
      </c>
      <c r="EE25" s="115" t="s">
        <v>228</v>
      </c>
      <c r="EF25" s="118">
        <v>1617</v>
      </c>
      <c r="EG25" s="118">
        <v>637</v>
      </c>
      <c r="EH25" s="118">
        <v>980</v>
      </c>
      <c r="EI25" s="118">
        <v>1530</v>
      </c>
      <c r="EJ25" s="118">
        <v>646</v>
      </c>
      <c r="EK25" s="118">
        <v>884</v>
      </c>
    </row>
    <row r="26" spans="1:141" ht="13.5" customHeight="1">
      <c r="A26" s="115" t="s">
        <v>229</v>
      </c>
      <c r="B26" s="118">
        <v>947</v>
      </c>
      <c r="C26" s="118">
        <v>498</v>
      </c>
      <c r="D26" s="118">
        <v>449</v>
      </c>
      <c r="E26" s="118">
        <v>41</v>
      </c>
      <c r="F26" s="118">
        <v>21</v>
      </c>
      <c r="G26" s="118">
        <v>20</v>
      </c>
      <c r="H26" s="118">
        <v>41</v>
      </c>
      <c r="I26" s="118">
        <v>19</v>
      </c>
      <c r="J26" s="118">
        <v>22</v>
      </c>
      <c r="K26" s="115" t="s">
        <v>230</v>
      </c>
      <c r="L26" s="118">
        <v>1641</v>
      </c>
      <c r="M26" s="118">
        <v>833</v>
      </c>
      <c r="N26" s="118">
        <v>808</v>
      </c>
      <c r="O26" s="118">
        <v>56</v>
      </c>
      <c r="P26" s="118">
        <v>25</v>
      </c>
      <c r="Q26" s="118">
        <v>31</v>
      </c>
      <c r="R26" s="118">
        <v>60</v>
      </c>
      <c r="S26" s="118">
        <v>26</v>
      </c>
      <c r="T26" s="118">
        <v>34</v>
      </c>
      <c r="U26" s="115" t="s">
        <v>231</v>
      </c>
      <c r="V26" s="118">
        <v>948</v>
      </c>
      <c r="W26" s="118">
        <v>380</v>
      </c>
      <c r="X26" s="118">
        <v>568</v>
      </c>
      <c r="Y26" s="118">
        <v>55</v>
      </c>
      <c r="Z26" s="118">
        <v>16</v>
      </c>
      <c r="AA26" s="118">
        <v>39</v>
      </c>
      <c r="AB26" s="118">
        <v>60</v>
      </c>
      <c r="AC26" s="118">
        <v>26</v>
      </c>
      <c r="AD26" s="118">
        <v>34</v>
      </c>
      <c r="AE26" s="115" t="s">
        <v>229</v>
      </c>
      <c r="AF26" s="118">
        <v>68</v>
      </c>
      <c r="AG26" s="118">
        <v>34</v>
      </c>
      <c r="AH26" s="118">
        <v>34</v>
      </c>
      <c r="AI26" s="118">
        <v>66</v>
      </c>
      <c r="AJ26" s="118">
        <v>38</v>
      </c>
      <c r="AK26" s="118">
        <v>28</v>
      </c>
      <c r="AL26" s="118">
        <v>32</v>
      </c>
      <c r="AM26" s="118">
        <v>14</v>
      </c>
      <c r="AN26" s="118">
        <v>18</v>
      </c>
      <c r="AO26" s="115" t="s">
        <v>230</v>
      </c>
      <c r="AP26" s="118">
        <v>138</v>
      </c>
      <c r="AQ26" s="118">
        <v>73</v>
      </c>
      <c r="AR26" s="118">
        <v>65</v>
      </c>
      <c r="AS26" s="118">
        <v>96</v>
      </c>
      <c r="AT26" s="118">
        <v>52</v>
      </c>
      <c r="AU26" s="118">
        <v>44</v>
      </c>
      <c r="AV26" s="118">
        <v>61</v>
      </c>
      <c r="AW26" s="118">
        <v>32</v>
      </c>
      <c r="AX26" s="118">
        <v>29</v>
      </c>
      <c r="AY26" s="115" t="s">
        <v>231</v>
      </c>
      <c r="AZ26" s="118">
        <v>83</v>
      </c>
      <c r="BA26" s="118">
        <v>34</v>
      </c>
      <c r="BB26" s="118">
        <v>49</v>
      </c>
      <c r="BC26" s="118">
        <v>70</v>
      </c>
      <c r="BD26" s="118">
        <v>32</v>
      </c>
      <c r="BE26" s="118">
        <v>38</v>
      </c>
      <c r="BF26" s="118">
        <v>73</v>
      </c>
      <c r="BG26" s="118">
        <v>38</v>
      </c>
      <c r="BH26" s="118">
        <v>35</v>
      </c>
      <c r="BI26" s="115" t="s">
        <v>229</v>
      </c>
      <c r="BJ26" s="118">
        <v>19</v>
      </c>
      <c r="BK26" s="118">
        <v>12</v>
      </c>
      <c r="BL26" s="118">
        <v>7</v>
      </c>
      <c r="BM26" s="118">
        <v>12</v>
      </c>
      <c r="BN26" s="118">
        <v>6</v>
      </c>
      <c r="BO26" s="118">
        <v>6</v>
      </c>
      <c r="BP26" s="118">
        <v>38</v>
      </c>
      <c r="BQ26" s="118">
        <v>15</v>
      </c>
      <c r="BR26" s="118">
        <v>23</v>
      </c>
      <c r="BS26" s="115" t="s">
        <v>230</v>
      </c>
      <c r="BT26" s="118">
        <v>31</v>
      </c>
      <c r="BU26" s="118">
        <v>21</v>
      </c>
      <c r="BV26" s="118">
        <v>10</v>
      </c>
      <c r="BW26" s="118">
        <v>23</v>
      </c>
      <c r="BX26" s="118">
        <v>9</v>
      </c>
      <c r="BY26" s="118">
        <v>14</v>
      </c>
      <c r="BZ26" s="118">
        <v>73</v>
      </c>
      <c r="CA26" s="118">
        <v>32</v>
      </c>
      <c r="CB26" s="118">
        <v>41</v>
      </c>
      <c r="CC26" s="115" t="s">
        <v>231</v>
      </c>
      <c r="CD26" s="118">
        <v>47</v>
      </c>
      <c r="CE26" s="118">
        <v>28</v>
      </c>
      <c r="CF26" s="118">
        <v>19</v>
      </c>
      <c r="CG26" s="118">
        <v>36</v>
      </c>
      <c r="CH26" s="118">
        <v>21</v>
      </c>
      <c r="CI26" s="118">
        <v>15</v>
      </c>
      <c r="CJ26" s="118">
        <v>65</v>
      </c>
      <c r="CK26" s="118">
        <v>31</v>
      </c>
      <c r="CL26" s="118">
        <v>34</v>
      </c>
      <c r="CM26" s="115" t="s">
        <v>229</v>
      </c>
      <c r="CN26" s="118">
        <v>16</v>
      </c>
      <c r="CO26" s="118">
        <v>6</v>
      </c>
      <c r="CP26" s="118">
        <v>10</v>
      </c>
      <c r="CQ26" s="118">
        <v>11</v>
      </c>
      <c r="CR26" s="118">
        <v>5</v>
      </c>
      <c r="CS26" s="118">
        <v>6</v>
      </c>
      <c r="CT26" s="118" t="s">
        <v>425</v>
      </c>
      <c r="CU26" s="118" t="s">
        <v>425</v>
      </c>
      <c r="CV26" s="118" t="s">
        <v>425</v>
      </c>
      <c r="CW26" s="115" t="s">
        <v>230</v>
      </c>
      <c r="CX26" s="118">
        <v>26</v>
      </c>
      <c r="CY26" s="118">
        <v>14</v>
      </c>
      <c r="CZ26" s="118">
        <v>12</v>
      </c>
      <c r="DA26" s="118">
        <v>24</v>
      </c>
      <c r="DB26" s="118">
        <v>8</v>
      </c>
      <c r="DC26" s="118">
        <v>16</v>
      </c>
      <c r="DD26" s="118">
        <v>4</v>
      </c>
      <c r="DE26" s="118">
        <v>3</v>
      </c>
      <c r="DF26" s="118">
        <v>1</v>
      </c>
      <c r="DG26" s="115" t="s">
        <v>231</v>
      </c>
      <c r="DH26" s="118">
        <v>38</v>
      </c>
      <c r="DI26" s="118">
        <v>13</v>
      </c>
      <c r="DJ26" s="118">
        <v>25</v>
      </c>
      <c r="DK26" s="118">
        <v>49</v>
      </c>
      <c r="DL26" s="118">
        <v>16</v>
      </c>
      <c r="DM26" s="118">
        <v>33</v>
      </c>
      <c r="DN26" s="118">
        <v>11</v>
      </c>
      <c r="DO26" s="118">
        <v>4</v>
      </c>
      <c r="DP26" s="118">
        <v>7</v>
      </c>
      <c r="DQ26" s="115" t="s">
        <v>229</v>
      </c>
      <c r="DR26" s="118">
        <v>1404</v>
      </c>
      <c r="DS26" s="118">
        <v>731</v>
      </c>
      <c r="DT26" s="118">
        <v>673</v>
      </c>
      <c r="DU26" s="118">
        <v>1291</v>
      </c>
      <c r="DV26" s="118">
        <v>668</v>
      </c>
      <c r="DW26" s="118">
        <v>623</v>
      </c>
      <c r="DX26" s="115" t="s">
        <v>230</v>
      </c>
      <c r="DY26" s="118">
        <v>1985</v>
      </c>
      <c r="DZ26" s="118">
        <v>959</v>
      </c>
      <c r="EA26" s="118">
        <v>1026</v>
      </c>
      <c r="EB26" s="118">
        <v>2233</v>
      </c>
      <c r="EC26" s="118">
        <v>1128</v>
      </c>
      <c r="ED26" s="118">
        <v>1105</v>
      </c>
      <c r="EE26" s="115" t="s">
        <v>231</v>
      </c>
      <c r="EF26" s="118">
        <v>1597</v>
      </c>
      <c r="EG26" s="118">
        <v>606</v>
      </c>
      <c r="EH26" s="118">
        <v>991</v>
      </c>
      <c r="EI26" s="118">
        <v>1535</v>
      </c>
      <c r="EJ26" s="118">
        <v>639</v>
      </c>
      <c r="EK26" s="118">
        <v>896</v>
      </c>
    </row>
    <row r="27" spans="1:141" ht="13.5" customHeight="1">
      <c r="A27" s="115" t="s">
        <v>232</v>
      </c>
      <c r="B27" s="118">
        <v>932</v>
      </c>
      <c r="C27" s="118">
        <v>482</v>
      </c>
      <c r="D27" s="118">
        <v>450</v>
      </c>
      <c r="E27" s="118">
        <v>46</v>
      </c>
      <c r="F27" s="118">
        <v>20</v>
      </c>
      <c r="G27" s="118">
        <v>26</v>
      </c>
      <c r="H27" s="118">
        <v>34</v>
      </c>
      <c r="I27" s="118">
        <v>19</v>
      </c>
      <c r="J27" s="118">
        <v>15</v>
      </c>
      <c r="K27" s="115" t="s">
        <v>233</v>
      </c>
      <c r="L27" s="118">
        <v>1718</v>
      </c>
      <c r="M27" s="118">
        <v>879</v>
      </c>
      <c r="N27" s="118">
        <v>839</v>
      </c>
      <c r="O27" s="118">
        <v>43</v>
      </c>
      <c r="P27" s="118">
        <v>20</v>
      </c>
      <c r="Q27" s="118">
        <v>23</v>
      </c>
      <c r="R27" s="118">
        <v>77</v>
      </c>
      <c r="S27" s="118">
        <v>36</v>
      </c>
      <c r="T27" s="118">
        <v>41</v>
      </c>
      <c r="U27" s="115" t="s">
        <v>234</v>
      </c>
      <c r="V27" s="118">
        <v>992</v>
      </c>
      <c r="W27" s="118">
        <v>378</v>
      </c>
      <c r="X27" s="118">
        <v>614</v>
      </c>
      <c r="Y27" s="118">
        <v>51</v>
      </c>
      <c r="Z27" s="118">
        <v>30</v>
      </c>
      <c r="AA27" s="118">
        <v>21</v>
      </c>
      <c r="AB27" s="118">
        <v>70</v>
      </c>
      <c r="AC27" s="118">
        <v>29</v>
      </c>
      <c r="AD27" s="118">
        <v>41</v>
      </c>
      <c r="AE27" s="115" t="s">
        <v>232</v>
      </c>
      <c r="AF27" s="118">
        <v>70</v>
      </c>
      <c r="AG27" s="118">
        <v>33</v>
      </c>
      <c r="AH27" s="118">
        <v>37</v>
      </c>
      <c r="AI27" s="118">
        <v>62</v>
      </c>
      <c r="AJ27" s="118">
        <v>35</v>
      </c>
      <c r="AK27" s="118">
        <v>27</v>
      </c>
      <c r="AL27" s="118">
        <v>29</v>
      </c>
      <c r="AM27" s="118">
        <v>16</v>
      </c>
      <c r="AN27" s="118">
        <v>13</v>
      </c>
      <c r="AO27" s="115" t="s">
        <v>233</v>
      </c>
      <c r="AP27" s="118">
        <v>109</v>
      </c>
      <c r="AQ27" s="118">
        <v>54</v>
      </c>
      <c r="AR27" s="118">
        <v>55</v>
      </c>
      <c r="AS27" s="118">
        <v>97</v>
      </c>
      <c r="AT27" s="118">
        <v>53</v>
      </c>
      <c r="AU27" s="118">
        <v>44</v>
      </c>
      <c r="AV27" s="118">
        <v>60</v>
      </c>
      <c r="AW27" s="118">
        <v>28</v>
      </c>
      <c r="AX27" s="118">
        <v>32</v>
      </c>
      <c r="AY27" s="115" t="s">
        <v>234</v>
      </c>
      <c r="AZ27" s="118">
        <v>100</v>
      </c>
      <c r="BA27" s="118">
        <v>34</v>
      </c>
      <c r="BB27" s="118">
        <v>66</v>
      </c>
      <c r="BC27" s="118">
        <v>63</v>
      </c>
      <c r="BD27" s="118">
        <v>31</v>
      </c>
      <c r="BE27" s="118">
        <v>32</v>
      </c>
      <c r="BF27" s="118">
        <v>69</v>
      </c>
      <c r="BG27" s="118">
        <v>33</v>
      </c>
      <c r="BH27" s="118">
        <v>36</v>
      </c>
      <c r="BI27" s="115" t="s">
        <v>232</v>
      </c>
      <c r="BJ27" s="118">
        <v>15</v>
      </c>
      <c r="BK27" s="118">
        <v>11</v>
      </c>
      <c r="BL27" s="118">
        <v>4</v>
      </c>
      <c r="BM27" s="118">
        <v>16</v>
      </c>
      <c r="BN27" s="118">
        <v>4</v>
      </c>
      <c r="BO27" s="118">
        <v>12</v>
      </c>
      <c r="BP27" s="118">
        <v>34</v>
      </c>
      <c r="BQ27" s="118">
        <v>16</v>
      </c>
      <c r="BR27" s="118">
        <v>18</v>
      </c>
      <c r="BS27" s="115" t="s">
        <v>233</v>
      </c>
      <c r="BT27" s="118">
        <v>36</v>
      </c>
      <c r="BU27" s="118">
        <v>14</v>
      </c>
      <c r="BV27" s="118">
        <v>22</v>
      </c>
      <c r="BW27" s="118">
        <v>28</v>
      </c>
      <c r="BX27" s="118">
        <v>15</v>
      </c>
      <c r="BY27" s="118">
        <v>13</v>
      </c>
      <c r="BZ27" s="118">
        <v>74</v>
      </c>
      <c r="CA27" s="118">
        <v>41</v>
      </c>
      <c r="CB27" s="118">
        <v>33</v>
      </c>
      <c r="CC27" s="115" t="s">
        <v>234</v>
      </c>
      <c r="CD27" s="118">
        <v>44</v>
      </c>
      <c r="CE27" s="118">
        <v>15</v>
      </c>
      <c r="CF27" s="118">
        <v>29</v>
      </c>
      <c r="CG27" s="118">
        <v>37</v>
      </c>
      <c r="CH27" s="118">
        <v>11</v>
      </c>
      <c r="CI27" s="118">
        <v>26</v>
      </c>
      <c r="CJ27" s="118">
        <v>67</v>
      </c>
      <c r="CK27" s="118">
        <v>25</v>
      </c>
      <c r="CL27" s="118">
        <v>42</v>
      </c>
      <c r="CM27" s="115" t="s">
        <v>232</v>
      </c>
      <c r="CN27" s="118">
        <v>8</v>
      </c>
      <c r="CO27" s="118">
        <v>3</v>
      </c>
      <c r="CP27" s="118">
        <v>5</v>
      </c>
      <c r="CQ27" s="118">
        <v>15</v>
      </c>
      <c r="CR27" s="118">
        <v>8</v>
      </c>
      <c r="CS27" s="118">
        <v>7</v>
      </c>
      <c r="CT27" s="118" t="s">
        <v>425</v>
      </c>
      <c r="CU27" s="118" t="s">
        <v>425</v>
      </c>
      <c r="CV27" s="118" t="s">
        <v>425</v>
      </c>
      <c r="CW27" s="115" t="s">
        <v>233</v>
      </c>
      <c r="CX27" s="118">
        <v>27</v>
      </c>
      <c r="CY27" s="118">
        <v>12</v>
      </c>
      <c r="CZ27" s="118">
        <v>15</v>
      </c>
      <c r="DA27" s="118">
        <v>26</v>
      </c>
      <c r="DB27" s="118">
        <v>13</v>
      </c>
      <c r="DC27" s="118">
        <v>13</v>
      </c>
      <c r="DD27" s="118">
        <v>3</v>
      </c>
      <c r="DE27" s="118" t="s">
        <v>425</v>
      </c>
      <c r="DF27" s="118">
        <v>3</v>
      </c>
      <c r="DG27" s="115" t="s">
        <v>234</v>
      </c>
      <c r="DH27" s="118">
        <v>41</v>
      </c>
      <c r="DI27" s="118">
        <v>13</v>
      </c>
      <c r="DJ27" s="118">
        <v>28</v>
      </c>
      <c r="DK27" s="118">
        <v>45</v>
      </c>
      <c r="DL27" s="118">
        <v>17</v>
      </c>
      <c r="DM27" s="118">
        <v>28</v>
      </c>
      <c r="DN27" s="118">
        <v>14</v>
      </c>
      <c r="DO27" s="118">
        <v>6</v>
      </c>
      <c r="DP27" s="118">
        <v>8</v>
      </c>
      <c r="DQ27" s="115" t="s">
        <v>232</v>
      </c>
      <c r="DR27" s="118">
        <v>1440</v>
      </c>
      <c r="DS27" s="118">
        <v>692</v>
      </c>
      <c r="DT27" s="118">
        <v>748</v>
      </c>
      <c r="DU27" s="118">
        <v>1261</v>
      </c>
      <c r="DV27" s="118">
        <v>647</v>
      </c>
      <c r="DW27" s="118">
        <v>614</v>
      </c>
      <c r="DX27" s="115" t="s">
        <v>233</v>
      </c>
      <c r="DY27" s="118">
        <v>1925</v>
      </c>
      <c r="DZ27" s="118">
        <v>915</v>
      </c>
      <c r="EA27" s="118">
        <v>1010</v>
      </c>
      <c r="EB27" s="118">
        <v>2298</v>
      </c>
      <c r="EC27" s="118">
        <v>1165</v>
      </c>
      <c r="ED27" s="118">
        <v>1133</v>
      </c>
      <c r="EE27" s="115" t="s">
        <v>234</v>
      </c>
      <c r="EF27" s="118">
        <v>1564</v>
      </c>
      <c r="EG27" s="118">
        <v>608</v>
      </c>
      <c r="EH27" s="118">
        <v>956</v>
      </c>
      <c r="EI27" s="118">
        <v>1593</v>
      </c>
      <c r="EJ27" s="118">
        <v>622</v>
      </c>
      <c r="EK27" s="118">
        <v>971</v>
      </c>
    </row>
    <row r="28" spans="1:141" ht="13.5" customHeight="1">
      <c r="A28" s="115" t="s">
        <v>235</v>
      </c>
      <c r="B28" s="118">
        <v>987</v>
      </c>
      <c r="C28" s="118">
        <v>487</v>
      </c>
      <c r="D28" s="118">
        <v>500</v>
      </c>
      <c r="E28" s="118">
        <v>35</v>
      </c>
      <c r="F28" s="118">
        <v>10</v>
      </c>
      <c r="G28" s="118">
        <v>25</v>
      </c>
      <c r="H28" s="118">
        <v>31</v>
      </c>
      <c r="I28" s="118">
        <v>15</v>
      </c>
      <c r="J28" s="118">
        <v>16</v>
      </c>
      <c r="K28" s="115" t="s">
        <v>236</v>
      </c>
      <c r="L28" s="118">
        <v>1538</v>
      </c>
      <c r="M28" s="118">
        <v>743</v>
      </c>
      <c r="N28" s="118">
        <v>795</v>
      </c>
      <c r="O28" s="118">
        <v>33</v>
      </c>
      <c r="P28" s="118">
        <v>18</v>
      </c>
      <c r="Q28" s="118">
        <v>15</v>
      </c>
      <c r="R28" s="118">
        <v>56</v>
      </c>
      <c r="S28" s="118">
        <v>27</v>
      </c>
      <c r="T28" s="118">
        <v>29</v>
      </c>
      <c r="U28" s="115" t="s">
        <v>237</v>
      </c>
      <c r="V28" s="118">
        <v>908</v>
      </c>
      <c r="W28" s="118">
        <v>342</v>
      </c>
      <c r="X28" s="118">
        <v>566</v>
      </c>
      <c r="Y28" s="118">
        <v>34</v>
      </c>
      <c r="Z28" s="118">
        <v>13</v>
      </c>
      <c r="AA28" s="118">
        <v>21</v>
      </c>
      <c r="AB28" s="118">
        <v>45</v>
      </c>
      <c r="AC28" s="118">
        <v>17</v>
      </c>
      <c r="AD28" s="118">
        <v>28</v>
      </c>
      <c r="AE28" s="115" t="s">
        <v>235</v>
      </c>
      <c r="AF28" s="118">
        <v>64</v>
      </c>
      <c r="AG28" s="118">
        <v>42</v>
      </c>
      <c r="AH28" s="118">
        <v>22</v>
      </c>
      <c r="AI28" s="118">
        <v>72</v>
      </c>
      <c r="AJ28" s="118">
        <v>26</v>
      </c>
      <c r="AK28" s="118">
        <v>46</v>
      </c>
      <c r="AL28" s="118">
        <v>35</v>
      </c>
      <c r="AM28" s="118">
        <v>16</v>
      </c>
      <c r="AN28" s="118">
        <v>19</v>
      </c>
      <c r="AO28" s="115" t="s">
        <v>236</v>
      </c>
      <c r="AP28" s="118">
        <v>123</v>
      </c>
      <c r="AQ28" s="118">
        <v>56</v>
      </c>
      <c r="AR28" s="118">
        <v>67</v>
      </c>
      <c r="AS28" s="118">
        <v>106</v>
      </c>
      <c r="AT28" s="118">
        <v>52</v>
      </c>
      <c r="AU28" s="118">
        <v>54</v>
      </c>
      <c r="AV28" s="118">
        <v>59</v>
      </c>
      <c r="AW28" s="118">
        <v>33</v>
      </c>
      <c r="AX28" s="118">
        <v>26</v>
      </c>
      <c r="AY28" s="115" t="s">
        <v>237</v>
      </c>
      <c r="AZ28" s="118">
        <v>81</v>
      </c>
      <c r="BA28" s="118">
        <v>36</v>
      </c>
      <c r="BB28" s="118">
        <v>45</v>
      </c>
      <c r="BC28" s="118">
        <v>73</v>
      </c>
      <c r="BD28" s="118">
        <v>31</v>
      </c>
      <c r="BE28" s="118">
        <v>42</v>
      </c>
      <c r="BF28" s="118">
        <v>76</v>
      </c>
      <c r="BG28" s="118">
        <v>28</v>
      </c>
      <c r="BH28" s="118">
        <v>48</v>
      </c>
      <c r="BI28" s="115" t="s">
        <v>235</v>
      </c>
      <c r="BJ28" s="118">
        <v>16</v>
      </c>
      <c r="BK28" s="118">
        <v>7</v>
      </c>
      <c r="BL28" s="118">
        <v>9</v>
      </c>
      <c r="BM28" s="118">
        <v>18</v>
      </c>
      <c r="BN28" s="118">
        <v>11</v>
      </c>
      <c r="BO28" s="118">
        <v>7</v>
      </c>
      <c r="BP28" s="118">
        <v>37</v>
      </c>
      <c r="BQ28" s="118">
        <v>20</v>
      </c>
      <c r="BR28" s="118">
        <v>17</v>
      </c>
      <c r="BS28" s="115" t="s">
        <v>236</v>
      </c>
      <c r="BT28" s="118">
        <v>49</v>
      </c>
      <c r="BU28" s="118">
        <v>33</v>
      </c>
      <c r="BV28" s="118">
        <v>16</v>
      </c>
      <c r="BW28" s="118">
        <v>31</v>
      </c>
      <c r="BX28" s="118">
        <v>16</v>
      </c>
      <c r="BY28" s="118">
        <v>15</v>
      </c>
      <c r="BZ28" s="118">
        <v>89</v>
      </c>
      <c r="CA28" s="118">
        <v>50</v>
      </c>
      <c r="CB28" s="118">
        <v>39</v>
      </c>
      <c r="CC28" s="115" t="s">
        <v>237</v>
      </c>
      <c r="CD28" s="118">
        <v>56</v>
      </c>
      <c r="CE28" s="118">
        <v>29</v>
      </c>
      <c r="CF28" s="118">
        <v>27</v>
      </c>
      <c r="CG28" s="118">
        <v>32</v>
      </c>
      <c r="CH28" s="118">
        <v>13</v>
      </c>
      <c r="CI28" s="118">
        <v>19</v>
      </c>
      <c r="CJ28" s="118">
        <v>70</v>
      </c>
      <c r="CK28" s="118">
        <v>30</v>
      </c>
      <c r="CL28" s="118">
        <v>40</v>
      </c>
      <c r="CM28" s="115" t="s">
        <v>235</v>
      </c>
      <c r="CN28" s="118">
        <v>15</v>
      </c>
      <c r="CO28" s="118">
        <v>10</v>
      </c>
      <c r="CP28" s="118">
        <v>5</v>
      </c>
      <c r="CQ28" s="118">
        <v>9</v>
      </c>
      <c r="CR28" s="118">
        <v>6</v>
      </c>
      <c r="CS28" s="118">
        <v>3</v>
      </c>
      <c r="CT28" s="118">
        <v>1</v>
      </c>
      <c r="CU28" s="118" t="s">
        <v>425</v>
      </c>
      <c r="CV28" s="118">
        <v>1</v>
      </c>
      <c r="CW28" s="115" t="s">
        <v>236</v>
      </c>
      <c r="CX28" s="118">
        <v>32</v>
      </c>
      <c r="CY28" s="118">
        <v>16</v>
      </c>
      <c r="CZ28" s="118">
        <v>16</v>
      </c>
      <c r="DA28" s="118">
        <v>29</v>
      </c>
      <c r="DB28" s="118">
        <v>12</v>
      </c>
      <c r="DC28" s="118">
        <v>17</v>
      </c>
      <c r="DD28" s="118">
        <v>1</v>
      </c>
      <c r="DE28" s="118">
        <v>1</v>
      </c>
      <c r="DF28" s="118" t="s">
        <v>425</v>
      </c>
      <c r="DG28" s="115" t="s">
        <v>237</v>
      </c>
      <c r="DH28" s="118">
        <v>48</v>
      </c>
      <c r="DI28" s="118">
        <v>20</v>
      </c>
      <c r="DJ28" s="118">
        <v>28</v>
      </c>
      <c r="DK28" s="118">
        <v>38</v>
      </c>
      <c r="DL28" s="118">
        <v>12</v>
      </c>
      <c r="DM28" s="118">
        <v>26</v>
      </c>
      <c r="DN28" s="118">
        <v>7</v>
      </c>
      <c r="DO28" s="118">
        <v>4</v>
      </c>
      <c r="DP28" s="118">
        <v>3</v>
      </c>
      <c r="DQ28" s="115" t="s">
        <v>235</v>
      </c>
      <c r="DR28" s="118">
        <v>1420</v>
      </c>
      <c r="DS28" s="118">
        <v>720</v>
      </c>
      <c r="DT28" s="118">
        <v>700</v>
      </c>
      <c r="DU28" s="118">
        <v>1320</v>
      </c>
      <c r="DV28" s="118">
        <v>650</v>
      </c>
      <c r="DW28" s="118">
        <v>670</v>
      </c>
      <c r="DX28" s="115" t="s">
        <v>236</v>
      </c>
      <c r="DY28" s="118">
        <v>1434</v>
      </c>
      <c r="DZ28" s="118">
        <v>680</v>
      </c>
      <c r="EA28" s="118">
        <v>754</v>
      </c>
      <c r="EB28" s="118">
        <v>2146</v>
      </c>
      <c r="EC28" s="118">
        <v>1057</v>
      </c>
      <c r="ED28" s="118">
        <v>1089</v>
      </c>
      <c r="EE28" s="115" t="s">
        <v>237</v>
      </c>
      <c r="EF28" s="118">
        <v>1316</v>
      </c>
      <c r="EG28" s="118">
        <v>504</v>
      </c>
      <c r="EH28" s="118">
        <v>812</v>
      </c>
      <c r="EI28" s="118">
        <v>1468</v>
      </c>
      <c r="EJ28" s="118">
        <v>575</v>
      </c>
      <c r="EK28" s="118">
        <v>893</v>
      </c>
    </row>
    <row r="29" spans="1:141" ht="9" customHeight="1">
      <c r="A29" s="89"/>
      <c r="B29" s="118"/>
      <c r="C29" s="118"/>
      <c r="D29" s="118"/>
      <c r="E29" s="118"/>
      <c r="F29" s="118"/>
      <c r="G29" s="118"/>
      <c r="H29" s="118"/>
      <c r="I29" s="118"/>
      <c r="J29" s="118"/>
      <c r="K29" s="89"/>
      <c r="L29" s="118"/>
      <c r="M29" s="118"/>
      <c r="N29" s="118"/>
      <c r="O29" s="118"/>
      <c r="P29" s="118"/>
      <c r="Q29" s="118"/>
      <c r="R29" s="118"/>
      <c r="S29" s="118"/>
      <c r="T29" s="118"/>
      <c r="U29" s="115" t="s">
        <v>238</v>
      </c>
      <c r="V29" s="118"/>
      <c r="W29" s="118"/>
      <c r="X29" s="118"/>
      <c r="Y29" s="118"/>
      <c r="Z29" s="118"/>
      <c r="AA29" s="118"/>
      <c r="AB29" s="118"/>
      <c r="AC29" s="118"/>
      <c r="AD29" s="118"/>
      <c r="AE29" s="89"/>
      <c r="AF29" s="118"/>
      <c r="AG29" s="118"/>
      <c r="AH29" s="118"/>
      <c r="AI29" s="118"/>
      <c r="AJ29" s="118"/>
      <c r="AK29" s="118"/>
      <c r="AL29" s="118"/>
      <c r="AM29" s="118"/>
      <c r="AN29" s="118"/>
      <c r="AO29" s="89"/>
      <c r="AP29" s="118"/>
      <c r="AQ29" s="118"/>
      <c r="AR29" s="118"/>
      <c r="AS29" s="118"/>
      <c r="AT29" s="118"/>
      <c r="AU29" s="118"/>
      <c r="AV29" s="118"/>
      <c r="AW29" s="118"/>
      <c r="AX29" s="118"/>
      <c r="AY29" s="115" t="s">
        <v>238</v>
      </c>
      <c r="AZ29" s="118"/>
      <c r="BA29" s="118"/>
      <c r="BB29" s="118"/>
      <c r="BC29" s="118"/>
      <c r="BD29" s="118"/>
      <c r="BE29" s="118"/>
      <c r="BF29" s="118"/>
      <c r="BG29" s="118"/>
      <c r="BH29" s="118"/>
      <c r="BI29" s="89"/>
      <c r="BJ29" s="118"/>
      <c r="BK29" s="118"/>
      <c r="BL29" s="118"/>
      <c r="BM29" s="118"/>
      <c r="BN29" s="118"/>
      <c r="BO29" s="118"/>
      <c r="BP29" s="118"/>
      <c r="BQ29" s="118"/>
      <c r="BR29" s="118"/>
      <c r="BS29" s="89"/>
      <c r="BT29" s="118"/>
      <c r="BU29" s="118"/>
      <c r="BV29" s="118"/>
      <c r="BW29" s="118"/>
      <c r="BX29" s="118"/>
      <c r="BY29" s="118"/>
      <c r="BZ29" s="118"/>
      <c r="CA29" s="118"/>
      <c r="CB29" s="118"/>
      <c r="CC29" s="115" t="s">
        <v>238</v>
      </c>
      <c r="CD29" s="118"/>
      <c r="CE29" s="118"/>
      <c r="CF29" s="118"/>
      <c r="CG29" s="118"/>
      <c r="CH29" s="118"/>
      <c r="CI29" s="118"/>
      <c r="CJ29" s="118"/>
      <c r="CK29" s="118"/>
      <c r="CL29" s="118"/>
      <c r="CM29" s="89"/>
      <c r="CN29" s="118"/>
      <c r="CO29" s="118"/>
      <c r="CP29" s="118"/>
      <c r="CQ29" s="118"/>
      <c r="CR29" s="118"/>
      <c r="CS29" s="118"/>
      <c r="CT29" s="118"/>
      <c r="CU29" s="118"/>
      <c r="CV29" s="118"/>
      <c r="CW29" s="89"/>
      <c r="CX29" s="118"/>
      <c r="CY29" s="118"/>
      <c r="CZ29" s="118"/>
      <c r="DA29" s="118"/>
      <c r="DB29" s="118"/>
      <c r="DC29" s="118"/>
      <c r="DD29" s="118"/>
      <c r="DE29" s="118"/>
      <c r="DF29" s="118"/>
      <c r="DG29" s="115" t="s">
        <v>238</v>
      </c>
      <c r="DH29" s="118"/>
      <c r="DI29" s="118"/>
      <c r="DJ29" s="118"/>
      <c r="DK29" s="118"/>
      <c r="DL29" s="118"/>
      <c r="DM29" s="118"/>
      <c r="DN29" s="118"/>
      <c r="DO29" s="118"/>
      <c r="DP29" s="118"/>
      <c r="DQ29" s="89"/>
      <c r="DR29" s="118"/>
      <c r="DS29" s="118"/>
      <c r="DT29" s="118"/>
      <c r="DU29" s="118"/>
      <c r="DV29" s="118"/>
      <c r="DW29" s="118"/>
      <c r="DX29" s="89"/>
      <c r="DY29" s="118"/>
      <c r="DZ29" s="118"/>
      <c r="EA29" s="118"/>
      <c r="EB29" s="118"/>
      <c r="EC29" s="118"/>
      <c r="ED29" s="118"/>
      <c r="EE29" s="115" t="s">
        <v>238</v>
      </c>
      <c r="EF29" s="118"/>
      <c r="EG29" s="118"/>
      <c r="EH29" s="118"/>
      <c r="EI29" s="118"/>
      <c r="EJ29" s="118"/>
      <c r="EK29" s="118"/>
    </row>
    <row r="30" spans="1:141" ht="13.5" customHeight="1">
      <c r="A30" s="89" t="s">
        <v>125</v>
      </c>
      <c r="B30" s="118">
        <v>4260</v>
      </c>
      <c r="C30" s="118">
        <v>2084</v>
      </c>
      <c r="D30" s="118">
        <v>2176</v>
      </c>
      <c r="E30" s="118">
        <v>130</v>
      </c>
      <c r="F30" s="118">
        <v>69</v>
      </c>
      <c r="G30" s="118">
        <v>61</v>
      </c>
      <c r="H30" s="118">
        <v>153</v>
      </c>
      <c r="I30" s="118">
        <v>82</v>
      </c>
      <c r="J30" s="118">
        <v>71</v>
      </c>
      <c r="K30" s="89" t="s">
        <v>126</v>
      </c>
      <c r="L30" s="118">
        <v>6756</v>
      </c>
      <c r="M30" s="118">
        <v>3188</v>
      </c>
      <c r="N30" s="118">
        <v>3568</v>
      </c>
      <c r="O30" s="118">
        <v>204</v>
      </c>
      <c r="P30" s="118">
        <v>99</v>
      </c>
      <c r="Q30" s="118">
        <v>105</v>
      </c>
      <c r="R30" s="118">
        <v>283</v>
      </c>
      <c r="S30" s="118">
        <v>133</v>
      </c>
      <c r="T30" s="118">
        <v>150</v>
      </c>
      <c r="U30" s="89" t="s">
        <v>127</v>
      </c>
      <c r="V30" s="118">
        <v>3536</v>
      </c>
      <c r="W30" s="118">
        <v>1255</v>
      </c>
      <c r="X30" s="118">
        <v>2281</v>
      </c>
      <c r="Y30" s="118">
        <v>178</v>
      </c>
      <c r="Z30" s="118">
        <v>59</v>
      </c>
      <c r="AA30" s="118">
        <v>119</v>
      </c>
      <c r="AB30" s="118">
        <v>191</v>
      </c>
      <c r="AC30" s="118">
        <v>78</v>
      </c>
      <c r="AD30" s="118">
        <v>113</v>
      </c>
      <c r="AE30" s="89" t="s">
        <v>125</v>
      </c>
      <c r="AF30" s="118">
        <v>414</v>
      </c>
      <c r="AG30" s="118">
        <v>269</v>
      </c>
      <c r="AH30" s="118">
        <v>145</v>
      </c>
      <c r="AI30" s="118">
        <v>311</v>
      </c>
      <c r="AJ30" s="118">
        <v>171</v>
      </c>
      <c r="AK30" s="118">
        <v>140</v>
      </c>
      <c r="AL30" s="118">
        <v>183</v>
      </c>
      <c r="AM30" s="118">
        <v>93</v>
      </c>
      <c r="AN30" s="118">
        <v>90</v>
      </c>
      <c r="AO30" s="89" t="s">
        <v>126</v>
      </c>
      <c r="AP30" s="118">
        <v>522</v>
      </c>
      <c r="AQ30" s="118">
        <v>264</v>
      </c>
      <c r="AR30" s="118">
        <v>258</v>
      </c>
      <c r="AS30" s="118">
        <v>413</v>
      </c>
      <c r="AT30" s="118">
        <v>208</v>
      </c>
      <c r="AU30" s="118">
        <v>205</v>
      </c>
      <c r="AV30" s="118">
        <v>336</v>
      </c>
      <c r="AW30" s="118">
        <v>159</v>
      </c>
      <c r="AX30" s="118">
        <v>177</v>
      </c>
      <c r="AY30" s="89" t="s">
        <v>127</v>
      </c>
      <c r="AZ30" s="118">
        <v>302</v>
      </c>
      <c r="BA30" s="118">
        <v>97</v>
      </c>
      <c r="BB30" s="118">
        <v>205</v>
      </c>
      <c r="BC30" s="118">
        <v>254</v>
      </c>
      <c r="BD30" s="118">
        <v>91</v>
      </c>
      <c r="BE30" s="118">
        <v>163</v>
      </c>
      <c r="BF30" s="118">
        <v>291</v>
      </c>
      <c r="BG30" s="118">
        <v>98</v>
      </c>
      <c r="BH30" s="118">
        <v>193</v>
      </c>
      <c r="BI30" s="89" t="s">
        <v>125</v>
      </c>
      <c r="BJ30" s="118">
        <v>82</v>
      </c>
      <c r="BK30" s="118">
        <v>43</v>
      </c>
      <c r="BL30" s="118">
        <v>39</v>
      </c>
      <c r="BM30" s="118">
        <v>70</v>
      </c>
      <c r="BN30" s="118">
        <v>41</v>
      </c>
      <c r="BO30" s="118">
        <v>29</v>
      </c>
      <c r="BP30" s="118">
        <v>179</v>
      </c>
      <c r="BQ30" s="118">
        <v>102</v>
      </c>
      <c r="BR30" s="118">
        <v>77</v>
      </c>
      <c r="BS30" s="89" t="s">
        <v>126</v>
      </c>
      <c r="BT30" s="118">
        <v>169</v>
      </c>
      <c r="BU30" s="118">
        <v>82</v>
      </c>
      <c r="BV30" s="118">
        <v>87</v>
      </c>
      <c r="BW30" s="118">
        <v>141</v>
      </c>
      <c r="BX30" s="118">
        <v>62</v>
      </c>
      <c r="BY30" s="118">
        <v>79</v>
      </c>
      <c r="BZ30" s="118">
        <v>343</v>
      </c>
      <c r="CA30" s="118">
        <v>178</v>
      </c>
      <c r="CB30" s="118">
        <v>165</v>
      </c>
      <c r="CC30" s="89" t="s">
        <v>127</v>
      </c>
      <c r="CD30" s="118">
        <v>178</v>
      </c>
      <c r="CE30" s="118">
        <v>62</v>
      </c>
      <c r="CF30" s="118">
        <v>116</v>
      </c>
      <c r="CG30" s="118">
        <v>125</v>
      </c>
      <c r="CH30" s="118">
        <v>44</v>
      </c>
      <c r="CI30" s="118">
        <v>81</v>
      </c>
      <c r="CJ30" s="118">
        <v>288</v>
      </c>
      <c r="CK30" s="118">
        <v>102</v>
      </c>
      <c r="CL30" s="118">
        <v>186</v>
      </c>
      <c r="CM30" s="89" t="s">
        <v>125</v>
      </c>
      <c r="CN30" s="118">
        <v>62</v>
      </c>
      <c r="CO30" s="118">
        <v>28</v>
      </c>
      <c r="CP30" s="118">
        <v>34</v>
      </c>
      <c r="CQ30" s="118">
        <v>76</v>
      </c>
      <c r="CR30" s="118">
        <v>42</v>
      </c>
      <c r="CS30" s="118">
        <v>34</v>
      </c>
      <c r="CT30" s="118">
        <v>1</v>
      </c>
      <c r="CU30" s="118">
        <v>1</v>
      </c>
      <c r="CV30" s="118" t="s">
        <v>425</v>
      </c>
      <c r="CW30" s="89" t="s">
        <v>126</v>
      </c>
      <c r="CX30" s="118">
        <v>129</v>
      </c>
      <c r="CY30" s="118">
        <v>66</v>
      </c>
      <c r="CZ30" s="118">
        <v>63</v>
      </c>
      <c r="DA30" s="118">
        <v>86</v>
      </c>
      <c r="DB30" s="118">
        <v>43</v>
      </c>
      <c r="DC30" s="118">
        <v>43</v>
      </c>
      <c r="DD30" s="118">
        <v>9</v>
      </c>
      <c r="DE30" s="118">
        <v>7</v>
      </c>
      <c r="DF30" s="118">
        <v>2</v>
      </c>
      <c r="DG30" s="89" t="s">
        <v>127</v>
      </c>
      <c r="DH30" s="118">
        <v>164</v>
      </c>
      <c r="DI30" s="118">
        <v>58</v>
      </c>
      <c r="DJ30" s="118">
        <v>106</v>
      </c>
      <c r="DK30" s="118">
        <v>195</v>
      </c>
      <c r="DL30" s="118">
        <v>64</v>
      </c>
      <c r="DM30" s="118">
        <v>131</v>
      </c>
      <c r="DN30" s="118">
        <v>46</v>
      </c>
      <c r="DO30" s="118">
        <v>19</v>
      </c>
      <c r="DP30" s="118">
        <v>27</v>
      </c>
      <c r="DQ30" s="89" t="s">
        <v>125</v>
      </c>
      <c r="DR30" s="118">
        <v>6496</v>
      </c>
      <c r="DS30" s="118">
        <v>3321</v>
      </c>
      <c r="DT30" s="118">
        <v>3175</v>
      </c>
      <c r="DU30" s="118">
        <v>5921</v>
      </c>
      <c r="DV30" s="118">
        <v>3025</v>
      </c>
      <c r="DW30" s="118">
        <v>2896</v>
      </c>
      <c r="DX30" s="89" t="s">
        <v>126</v>
      </c>
      <c r="DY30" s="118">
        <v>9127</v>
      </c>
      <c r="DZ30" s="118">
        <v>4365</v>
      </c>
      <c r="EA30" s="118">
        <v>4762</v>
      </c>
      <c r="EB30" s="118">
        <v>9391</v>
      </c>
      <c r="EC30" s="118">
        <v>4489</v>
      </c>
      <c r="ED30" s="118">
        <v>4902</v>
      </c>
      <c r="EE30" s="89" t="s">
        <v>127</v>
      </c>
      <c r="EF30" s="118">
        <v>5332</v>
      </c>
      <c r="EG30" s="118">
        <v>1718</v>
      </c>
      <c r="EH30" s="118">
        <v>3614</v>
      </c>
      <c r="EI30" s="118">
        <v>5748</v>
      </c>
      <c r="EJ30" s="118">
        <v>2027</v>
      </c>
      <c r="EK30" s="118">
        <v>3721</v>
      </c>
    </row>
    <row r="31" spans="1:141" ht="13.5" customHeight="1">
      <c r="A31" s="115" t="s">
        <v>239</v>
      </c>
      <c r="B31" s="118">
        <v>876</v>
      </c>
      <c r="C31" s="118">
        <v>441</v>
      </c>
      <c r="D31" s="118">
        <v>435</v>
      </c>
      <c r="E31" s="118">
        <v>34</v>
      </c>
      <c r="F31" s="118">
        <v>18</v>
      </c>
      <c r="G31" s="118">
        <v>16</v>
      </c>
      <c r="H31" s="118">
        <v>29</v>
      </c>
      <c r="I31" s="118">
        <v>18</v>
      </c>
      <c r="J31" s="118">
        <v>11</v>
      </c>
      <c r="K31" s="115" t="s">
        <v>240</v>
      </c>
      <c r="L31" s="118">
        <v>1548</v>
      </c>
      <c r="M31" s="118">
        <v>732</v>
      </c>
      <c r="N31" s="118">
        <v>816</v>
      </c>
      <c r="O31" s="118">
        <v>34</v>
      </c>
      <c r="P31" s="118">
        <v>16</v>
      </c>
      <c r="Q31" s="118">
        <v>18</v>
      </c>
      <c r="R31" s="118">
        <v>65</v>
      </c>
      <c r="S31" s="118">
        <v>32</v>
      </c>
      <c r="T31" s="118">
        <v>33</v>
      </c>
      <c r="U31" s="115" t="s">
        <v>241</v>
      </c>
      <c r="V31" s="118">
        <v>870</v>
      </c>
      <c r="W31" s="118">
        <v>326</v>
      </c>
      <c r="X31" s="118">
        <v>544</v>
      </c>
      <c r="Y31" s="118">
        <v>42</v>
      </c>
      <c r="Z31" s="118">
        <v>18</v>
      </c>
      <c r="AA31" s="118">
        <v>24</v>
      </c>
      <c r="AB31" s="118">
        <v>36</v>
      </c>
      <c r="AC31" s="118">
        <v>16</v>
      </c>
      <c r="AD31" s="118">
        <v>20</v>
      </c>
      <c r="AE31" s="115" t="s">
        <v>239</v>
      </c>
      <c r="AF31" s="118">
        <v>58</v>
      </c>
      <c r="AG31" s="118">
        <v>33</v>
      </c>
      <c r="AH31" s="118">
        <v>25</v>
      </c>
      <c r="AI31" s="118">
        <v>54</v>
      </c>
      <c r="AJ31" s="118">
        <v>25</v>
      </c>
      <c r="AK31" s="118">
        <v>29</v>
      </c>
      <c r="AL31" s="118">
        <v>39</v>
      </c>
      <c r="AM31" s="118">
        <v>23</v>
      </c>
      <c r="AN31" s="118">
        <v>16</v>
      </c>
      <c r="AO31" s="115" t="s">
        <v>240</v>
      </c>
      <c r="AP31" s="118">
        <v>107</v>
      </c>
      <c r="AQ31" s="118">
        <v>54</v>
      </c>
      <c r="AR31" s="118">
        <v>53</v>
      </c>
      <c r="AS31" s="118">
        <v>88</v>
      </c>
      <c r="AT31" s="118">
        <v>41</v>
      </c>
      <c r="AU31" s="118">
        <v>47</v>
      </c>
      <c r="AV31" s="118">
        <v>64</v>
      </c>
      <c r="AW31" s="118">
        <v>28</v>
      </c>
      <c r="AX31" s="118">
        <v>36</v>
      </c>
      <c r="AY31" s="115" t="s">
        <v>241</v>
      </c>
      <c r="AZ31" s="118">
        <v>55</v>
      </c>
      <c r="BA31" s="118">
        <v>16</v>
      </c>
      <c r="BB31" s="118">
        <v>39</v>
      </c>
      <c r="BC31" s="118">
        <v>58</v>
      </c>
      <c r="BD31" s="118">
        <v>24</v>
      </c>
      <c r="BE31" s="118">
        <v>34</v>
      </c>
      <c r="BF31" s="118">
        <v>80</v>
      </c>
      <c r="BG31" s="118">
        <v>29</v>
      </c>
      <c r="BH31" s="118">
        <v>51</v>
      </c>
      <c r="BI31" s="115" t="s">
        <v>239</v>
      </c>
      <c r="BJ31" s="118">
        <v>27</v>
      </c>
      <c r="BK31" s="118">
        <v>17</v>
      </c>
      <c r="BL31" s="118">
        <v>10</v>
      </c>
      <c r="BM31" s="118">
        <v>19</v>
      </c>
      <c r="BN31" s="118">
        <v>12</v>
      </c>
      <c r="BO31" s="118">
        <v>7</v>
      </c>
      <c r="BP31" s="118">
        <v>38</v>
      </c>
      <c r="BQ31" s="118">
        <v>19</v>
      </c>
      <c r="BR31" s="118">
        <v>19</v>
      </c>
      <c r="BS31" s="115" t="s">
        <v>240</v>
      </c>
      <c r="BT31" s="118">
        <v>34</v>
      </c>
      <c r="BU31" s="118">
        <v>18</v>
      </c>
      <c r="BV31" s="118">
        <v>16</v>
      </c>
      <c r="BW31" s="118">
        <v>19</v>
      </c>
      <c r="BX31" s="118">
        <v>7</v>
      </c>
      <c r="BY31" s="118">
        <v>12</v>
      </c>
      <c r="BZ31" s="118">
        <v>75</v>
      </c>
      <c r="CA31" s="118">
        <v>42</v>
      </c>
      <c r="CB31" s="118">
        <v>33</v>
      </c>
      <c r="CC31" s="115" t="s">
        <v>241</v>
      </c>
      <c r="CD31" s="118">
        <v>30</v>
      </c>
      <c r="CE31" s="118">
        <v>10</v>
      </c>
      <c r="CF31" s="118">
        <v>20</v>
      </c>
      <c r="CG31" s="118">
        <v>29</v>
      </c>
      <c r="CH31" s="118">
        <v>10</v>
      </c>
      <c r="CI31" s="118">
        <v>19</v>
      </c>
      <c r="CJ31" s="118">
        <v>77</v>
      </c>
      <c r="CK31" s="118">
        <v>30</v>
      </c>
      <c r="CL31" s="118">
        <v>47</v>
      </c>
      <c r="CM31" s="115" t="s">
        <v>239</v>
      </c>
      <c r="CN31" s="118">
        <v>12</v>
      </c>
      <c r="CO31" s="118">
        <v>7</v>
      </c>
      <c r="CP31" s="118">
        <v>5</v>
      </c>
      <c r="CQ31" s="118">
        <v>22</v>
      </c>
      <c r="CR31" s="118">
        <v>13</v>
      </c>
      <c r="CS31" s="118">
        <v>9</v>
      </c>
      <c r="CT31" s="118">
        <v>1</v>
      </c>
      <c r="CU31" s="118">
        <v>1</v>
      </c>
      <c r="CV31" s="118" t="s">
        <v>425</v>
      </c>
      <c r="CW31" s="115" t="s">
        <v>240</v>
      </c>
      <c r="CX31" s="118">
        <v>29</v>
      </c>
      <c r="CY31" s="118">
        <v>18</v>
      </c>
      <c r="CZ31" s="118">
        <v>11</v>
      </c>
      <c r="DA31" s="118">
        <v>22</v>
      </c>
      <c r="DB31" s="118">
        <v>13</v>
      </c>
      <c r="DC31" s="118">
        <v>9</v>
      </c>
      <c r="DD31" s="118">
        <v>2</v>
      </c>
      <c r="DE31" s="118">
        <v>2</v>
      </c>
      <c r="DF31" s="118" t="s">
        <v>425</v>
      </c>
      <c r="DG31" s="115" t="s">
        <v>241</v>
      </c>
      <c r="DH31" s="118">
        <v>51</v>
      </c>
      <c r="DI31" s="118">
        <v>18</v>
      </c>
      <c r="DJ31" s="118">
        <v>33</v>
      </c>
      <c r="DK31" s="118">
        <v>47</v>
      </c>
      <c r="DL31" s="118">
        <v>17</v>
      </c>
      <c r="DM31" s="118">
        <v>30</v>
      </c>
      <c r="DN31" s="118">
        <v>9</v>
      </c>
      <c r="DO31" s="118">
        <v>2</v>
      </c>
      <c r="DP31" s="118">
        <v>7</v>
      </c>
      <c r="DQ31" s="115" t="s">
        <v>239</v>
      </c>
      <c r="DR31" s="118">
        <v>1501</v>
      </c>
      <c r="DS31" s="118">
        <v>755</v>
      </c>
      <c r="DT31" s="118">
        <v>746</v>
      </c>
      <c r="DU31" s="118">
        <v>1209</v>
      </c>
      <c r="DV31" s="118">
        <v>627</v>
      </c>
      <c r="DW31" s="118">
        <v>582</v>
      </c>
      <c r="DX31" s="115" t="s">
        <v>240</v>
      </c>
      <c r="DY31" s="118">
        <v>1948</v>
      </c>
      <c r="DZ31" s="118">
        <v>908</v>
      </c>
      <c r="EA31" s="118">
        <v>1040</v>
      </c>
      <c r="EB31" s="118">
        <v>2087</v>
      </c>
      <c r="EC31" s="118">
        <v>1003</v>
      </c>
      <c r="ED31" s="118">
        <v>1084</v>
      </c>
      <c r="EE31" s="115" t="s">
        <v>241</v>
      </c>
      <c r="EF31" s="118">
        <v>1254</v>
      </c>
      <c r="EG31" s="118">
        <v>438</v>
      </c>
      <c r="EH31" s="118">
        <v>816</v>
      </c>
      <c r="EI31" s="118">
        <v>1384</v>
      </c>
      <c r="EJ31" s="118">
        <v>516</v>
      </c>
      <c r="EK31" s="118">
        <v>868</v>
      </c>
    </row>
    <row r="32" spans="1:141" ht="13.5" customHeight="1">
      <c r="A32" s="115" t="s">
        <v>242</v>
      </c>
      <c r="B32" s="118">
        <v>962</v>
      </c>
      <c r="C32" s="118">
        <v>478</v>
      </c>
      <c r="D32" s="118">
        <v>484</v>
      </c>
      <c r="E32" s="118">
        <v>33</v>
      </c>
      <c r="F32" s="118">
        <v>18</v>
      </c>
      <c r="G32" s="118">
        <v>15</v>
      </c>
      <c r="H32" s="118">
        <v>26</v>
      </c>
      <c r="I32" s="118">
        <v>16</v>
      </c>
      <c r="J32" s="118">
        <v>10</v>
      </c>
      <c r="K32" s="115" t="s">
        <v>243</v>
      </c>
      <c r="L32" s="118">
        <v>1452</v>
      </c>
      <c r="M32" s="118">
        <v>686</v>
      </c>
      <c r="N32" s="118">
        <v>766</v>
      </c>
      <c r="O32" s="118">
        <v>46</v>
      </c>
      <c r="P32" s="118">
        <v>17</v>
      </c>
      <c r="Q32" s="118">
        <v>29</v>
      </c>
      <c r="R32" s="118">
        <v>57</v>
      </c>
      <c r="S32" s="118">
        <v>25</v>
      </c>
      <c r="T32" s="118">
        <v>32</v>
      </c>
      <c r="U32" s="115" t="s">
        <v>244</v>
      </c>
      <c r="V32" s="118">
        <v>776</v>
      </c>
      <c r="W32" s="118">
        <v>263</v>
      </c>
      <c r="X32" s="118">
        <v>513</v>
      </c>
      <c r="Y32" s="118">
        <v>25</v>
      </c>
      <c r="Z32" s="118">
        <v>10</v>
      </c>
      <c r="AA32" s="118">
        <v>15</v>
      </c>
      <c r="AB32" s="118">
        <v>49</v>
      </c>
      <c r="AC32" s="118">
        <v>22</v>
      </c>
      <c r="AD32" s="118">
        <v>27</v>
      </c>
      <c r="AE32" s="115" t="s">
        <v>242</v>
      </c>
      <c r="AF32" s="118">
        <v>72</v>
      </c>
      <c r="AG32" s="118">
        <v>38</v>
      </c>
      <c r="AH32" s="118">
        <v>34</v>
      </c>
      <c r="AI32" s="118">
        <v>86</v>
      </c>
      <c r="AJ32" s="118">
        <v>51</v>
      </c>
      <c r="AK32" s="118">
        <v>35</v>
      </c>
      <c r="AL32" s="118">
        <v>30</v>
      </c>
      <c r="AM32" s="118">
        <v>13</v>
      </c>
      <c r="AN32" s="118">
        <v>17</v>
      </c>
      <c r="AO32" s="115" t="s">
        <v>243</v>
      </c>
      <c r="AP32" s="118">
        <v>124</v>
      </c>
      <c r="AQ32" s="118">
        <v>63</v>
      </c>
      <c r="AR32" s="118">
        <v>61</v>
      </c>
      <c r="AS32" s="118">
        <v>84</v>
      </c>
      <c r="AT32" s="118">
        <v>42</v>
      </c>
      <c r="AU32" s="118">
        <v>42</v>
      </c>
      <c r="AV32" s="118">
        <v>77</v>
      </c>
      <c r="AW32" s="118">
        <v>33</v>
      </c>
      <c r="AX32" s="118">
        <v>44</v>
      </c>
      <c r="AY32" s="115" t="s">
        <v>244</v>
      </c>
      <c r="AZ32" s="118">
        <v>67</v>
      </c>
      <c r="BA32" s="118">
        <v>25</v>
      </c>
      <c r="BB32" s="118">
        <v>42</v>
      </c>
      <c r="BC32" s="118">
        <v>55</v>
      </c>
      <c r="BD32" s="118">
        <v>26</v>
      </c>
      <c r="BE32" s="118">
        <v>29</v>
      </c>
      <c r="BF32" s="118">
        <v>60</v>
      </c>
      <c r="BG32" s="118">
        <v>18</v>
      </c>
      <c r="BH32" s="118">
        <v>42</v>
      </c>
      <c r="BI32" s="115" t="s">
        <v>242</v>
      </c>
      <c r="BJ32" s="118">
        <v>13</v>
      </c>
      <c r="BK32" s="118">
        <v>8</v>
      </c>
      <c r="BL32" s="118">
        <v>5</v>
      </c>
      <c r="BM32" s="118">
        <v>11</v>
      </c>
      <c r="BN32" s="118">
        <v>5</v>
      </c>
      <c r="BO32" s="118">
        <v>6</v>
      </c>
      <c r="BP32" s="118">
        <v>41</v>
      </c>
      <c r="BQ32" s="118">
        <v>23</v>
      </c>
      <c r="BR32" s="118">
        <v>18</v>
      </c>
      <c r="BS32" s="115" t="s">
        <v>243</v>
      </c>
      <c r="BT32" s="118">
        <v>28</v>
      </c>
      <c r="BU32" s="118">
        <v>12</v>
      </c>
      <c r="BV32" s="118">
        <v>16</v>
      </c>
      <c r="BW32" s="118">
        <v>28</v>
      </c>
      <c r="BX32" s="118">
        <v>13</v>
      </c>
      <c r="BY32" s="118">
        <v>15</v>
      </c>
      <c r="BZ32" s="118">
        <v>69</v>
      </c>
      <c r="CA32" s="118">
        <v>34</v>
      </c>
      <c r="CB32" s="118">
        <v>35</v>
      </c>
      <c r="CC32" s="115" t="s">
        <v>244</v>
      </c>
      <c r="CD32" s="118">
        <v>39</v>
      </c>
      <c r="CE32" s="118">
        <v>16</v>
      </c>
      <c r="CF32" s="118">
        <v>23</v>
      </c>
      <c r="CG32" s="118">
        <v>28</v>
      </c>
      <c r="CH32" s="118">
        <v>12</v>
      </c>
      <c r="CI32" s="118">
        <v>16</v>
      </c>
      <c r="CJ32" s="118">
        <v>62</v>
      </c>
      <c r="CK32" s="118">
        <v>20</v>
      </c>
      <c r="CL32" s="118">
        <v>42</v>
      </c>
      <c r="CM32" s="115" t="s">
        <v>242</v>
      </c>
      <c r="CN32" s="118">
        <v>16</v>
      </c>
      <c r="CO32" s="118">
        <v>9</v>
      </c>
      <c r="CP32" s="118">
        <v>7</v>
      </c>
      <c r="CQ32" s="118">
        <v>24</v>
      </c>
      <c r="CR32" s="118">
        <v>13</v>
      </c>
      <c r="CS32" s="118">
        <v>11</v>
      </c>
      <c r="CT32" s="118" t="s">
        <v>425</v>
      </c>
      <c r="CU32" s="118" t="s">
        <v>425</v>
      </c>
      <c r="CV32" s="118" t="s">
        <v>425</v>
      </c>
      <c r="CW32" s="115" t="s">
        <v>243</v>
      </c>
      <c r="CX32" s="118">
        <v>32</v>
      </c>
      <c r="CY32" s="118">
        <v>15</v>
      </c>
      <c r="CZ32" s="118">
        <v>17</v>
      </c>
      <c r="DA32" s="118">
        <v>22</v>
      </c>
      <c r="DB32" s="118">
        <v>11</v>
      </c>
      <c r="DC32" s="118">
        <v>11</v>
      </c>
      <c r="DD32" s="118">
        <v>2</v>
      </c>
      <c r="DE32" s="118">
        <v>2</v>
      </c>
      <c r="DF32" s="118" t="s">
        <v>425</v>
      </c>
      <c r="DG32" s="115" t="s">
        <v>244</v>
      </c>
      <c r="DH32" s="118">
        <v>34</v>
      </c>
      <c r="DI32" s="118">
        <v>8</v>
      </c>
      <c r="DJ32" s="118">
        <v>26</v>
      </c>
      <c r="DK32" s="118">
        <v>28</v>
      </c>
      <c r="DL32" s="118">
        <v>10</v>
      </c>
      <c r="DM32" s="118">
        <v>18</v>
      </c>
      <c r="DN32" s="118">
        <v>10</v>
      </c>
      <c r="DO32" s="118">
        <v>5</v>
      </c>
      <c r="DP32" s="118">
        <v>5</v>
      </c>
      <c r="DQ32" s="115" t="s">
        <v>242</v>
      </c>
      <c r="DR32" s="118">
        <v>1460</v>
      </c>
      <c r="DS32" s="118">
        <v>734</v>
      </c>
      <c r="DT32" s="118">
        <v>726</v>
      </c>
      <c r="DU32" s="118">
        <v>1314</v>
      </c>
      <c r="DV32" s="118">
        <v>672</v>
      </c>
      <c r="DW32" s="118">
        <v>642</v>
      </c>
      <c r="DX32" s="115" t="s">
        <v>243</v>
      </c>
      <c r="DY32" s="118">
        <v>1836</v>
      </c>
      <c r="DZ32" s="118">
        <v>900</v>
      </c>
      <c r="EA32" s="118">
        <v>936</v>
      </c>
      <c r="EB32" s="118">
        <v>2021</v>
      </c>
      <c r="EC32" s="118">
        <v>953</v>
      </c>
      <c r="ED32" s="118">
        <v>1068</v>
      </c>
      <c r="EE32" s="115" t="s">
        <v>244</v>
      </c>
      <c r="EF32" s="118">
        <v>1219</v>
      </c>
      <c r="EG32" s="118">
        <v>394</v>
      </c>
      <c r="EH32" s="118">
        <v>825</v>
      </c>
      <c r="EI32" s="118">
        <v>1233</v>
      </c>
      <c r="EJ32" s="118">
        <v>435</v>
      </c>
      <c r="EK32" s="118">
        <v>798</v>
      </c>
    </row>
    <row r="33" spans="1:141" ht="13.5" customHeight="1">
      <c r="A33" s="115" t="s">
        <v>245</v>
      </c>
      <c r="B33" s="118">
        <v>985</v>
      </c>
      <c r="C33" s="118">
        <v>498</v>
      </c>
      <c r="D33" s="118">
        <v>487</v>
      </c>
      <c r="E33" s="118">
        <v>30</v>
      </c>
      <c r="F33" s="118">
        <v>14</v>
      </c>
      <c r="G33" s="118">
        <v>16</v>
      </c>
      <c r="H33" s="118">
        <v>45</v>
      </c>
      <c r="I33" s="118">
        <v>23</v>
      </c>
      <c r="J33" s="118">
        <v>22</v>
      </c>
      <c r="K33" s="115" t="s">
        <v>246</v>
      </c>
      <c r="L33" s="118">
        <v>1370</v>
      </c>
      <c r="M33" s="118">
        <v>651</v>
      </c>
      <c r="N33" s="118">
        <v>719</v>
      </c>
      <c r="O33" s="118">
        <v>41</v>
      </c>
      <c r="P33" s="118">
        <v>27</v>
      </c>
      <c r="Q33" s="118">
        <v>14</v>
      </c>
      <c r="R33" s="118">
        <v>64</v>
      </c>
      <c r="S33" s="118">
        <v>28</v>
      </c>
      <c r="T33" s="118">
        <v>36</v>
      </c>
      <c r="U33" s="115" t="s">
        <v>247</v>
      </c>
      <c r="V33" s="118">
        <v>716</v>
      </c>
      <c r="W33" s="118">
        <v>270</v>
      </c>
      <c r="X33" s="118">
        <v>446</v>
      </c>
      <c r="Y33" s="118">
        <v>33</v>
      </c>
      <c r="Z33" s="118">
        <v>9</v>
      </c>
      <c r="AA33" s="118">
        <v>24</v>
      </c>
      <c r="AB33" s="118">
        <v>44</v>
      </c>
      <c r="AC33" s="118">
        <v>16</v>
      </c>
      <c r="AD33" s="118">
        <v>28</v>
      </c>
      <c r="AE33" s="115" t="s">
        <v>245</v>
      </c>
      <c r="AF33" s="118">
        <v>67</v>
      </c>
      <c r="AG33" s="118">
        <v>37</v>
      </c>
      <c r="AH33" s="118">
        <v>30</v>
      </c>
      <c r="AI33" s="118">
        <v>66</v>
      </c>
      <c r="AJ33" s="118">
        <v>38</v>
      </c>
      <c r="AK33" s="118">
        <v>28</v>
      </c>
      <c r="AL33" s="118">
        <v>49</v>
      </c>
      <c r="AM33" s="118">
        <v>26</v>
      </c>
      <c r="AN33" s="118">
        <v>23</v>
      </c>
      <c r="AO33" s="115" t="s">
        <v>246</v>
      </c>
      <c r="AP33" s="118">
        <v>117</v>
      </c>
      <c r="AQ33" s="118">
        <v>68</v>
      </c>
      <c r="AR33" s="118">
        <v>49</v>
      </c>
      <c r="AS33" s="118">
        <v>95</v>
      </c>
      <c r="AT33" s="118">
        <v>47</v>
      </c>
      <c r="AU33" s="118">
        <v>48</v>
      </c>
      <c r="AV33" s="118">
        <v>69</v>
      </c>
      <c r="AW33" s="118">
        <v>28</v>
      </c>
      <c r="AX33" s="118">
        <v>41</v>
      </c>
      <c r="AY33" s="115" t="s">
        <v>247</v>
      </c>
      <c r="AZ33" s="118">
        <v>73</v>
      </c>
      <c r="BA33" s="118">
        <v>26</v>
      </c>
      <c r="BB33" s="118">
        <v>47</v>
      </c>
      <c r="BC33" s="118">
        <v>39</v>
      </c>
      <c r="BD33" s="118">
        <v>13</v>
      </c>
      <c r="BE33" s="118">
        <v>26</v>
      </c>
      <c r="BF33" s="118">
        <v>47</v>
      </c>
      <c r="BG33" s="118">
        <v>21</v>
      </c>
      <c r="BH33" s="118">
        <v>26</v>
      </c>
      <c r="BI33" s="115" t="s">
        <v>245</v>
      </c>
      <c r="BJ33" s="118">
        <v>18</v>
      </c>
      <c r="BK33" s="118">
        <v>11</v>
      </c>
      <c r="BL33" s="118">
        <v>7</v>
      </c>
      <c r="BM33" s="118">
        <v>17</v>
      </c>
      <c r="BN33" s="118">
        <v>11</v>
      </c>
      <c r="BO33" s="118">
        <v>6</v>
      </c>
      <c r="BP33" s="118">
        <v>49</v>
      </c>
      <c r="BQ33" s="118">
        <v>29</v>
      </c>
      <c r="BR33" s="118">
        <v>20</v>
      </c>
      <c r="BS33" s="115" t="s">
        <v>246</v>
      </c>
      <c r="BT33" s="118">
        <v>48</v>
      </c>
      <c r="BU33" s="118">
        <v>22</v>
      </c>
      <c r="BV33" s="118">
        <v>26</v>
      </c>
      <c r="BW33" s="118">
        <v>37</v>
      </c>
      <c r="BX33" s="118">
        <v>14</v>
      </c>
      <c r="BY33" s="118">
        <v>23</v>
      </c>
      <c r="BZ33" s="118">
        <v>76</v>
      </c>
      <c r="CA33" s="118">
        <v>43</v>
      </c>
      <c r="CB33" s="118">
        <v>33</v>
      </c>
      <c r="CC33" s="115" t="s">
        <v>247</v>
      </c>
      <c r="CD33" s="118">
        <v>41</v>
      </c>
      <c r="CE33" s="118">
        <v>13</v>
      </c>
      <c r="CF33" s="118">
        <v>28</v>
      </c>
      <c r="CG33" s="118">
        <v>27</v>
      </c>
      <c r="CH33" s="118">
        <v>9</v>
      </c>
      <c r="CI33" s="118">
        <v>18</v>
      </c>
      <c r="CJ33" s="118">
        <v>56</v>
      </c>
      <c r="CK33" s="118">
        <v>14</v>
      </c>
      <c r="CL33" s="118">
        <v>42</v>
      </c>
      <c r="CM33" s="115" t="s">
        <v>245</v>
      </c>
      <c r="CN33" s="118">
        <v>15</v>
      </c>
      <c r="CO33" s="118">
        <v>5</v>
      </c>
      <c r="CP33" s="118">
        <v>10</v>
      </c>
      <c r="CQ33" s="118">
        <v>17</v>
      </c>
      <c r="CR33" s="118">
        <v>9</v>
      </c>
      <c r="CS33" s="118">
        <v>8</v>
      </c>
      <c r="CT33" s="118" t="s">
        <v>425</v>
      </c>
      <c r="CU33" s="118" t="s">
        <v>425</v>
      </c>
      <c r="CV33" s="118" t="s">
        <v>425</v>
      </c>
      <c r="CW33" s="115" t="s">
        <v>246</v>
      </c>
      <c r="CX33" s="118">
        <v>25</v>
      </c>
      <c r="CY33" s="118">
        <v>12</v>
      </c>
      <c r="CZ33" s="118">
        <v>13</v>
      </c>
      <c r="DA33" s="118">
        <v>15</v>
      </c>
      <c r="DB33" s="118">
        <v>6</v>
      </c>
      <c r="DC33" s="118">
        <v>9</v>
      </c>
      <c r="DD33" s="118">
        <v>2</v>
      </c>
      <c r="DE33" s="118">
        <v>1</v>
      </c>
      <c r="DF33" s="118">
        <v>1</v>
      </c>
      <c r="DG33" s="115" t="s">
        <v>247</v>
      </c>
      <c r="DH33" s="118">
        <v>32</v>
      </c>
      <c r="DI33" s="118">
        <v>12</v>
      </c>
      <c r="DJ33" s="118">
        <v>20</v>
      </c>
      <c r="DK33" s="118">
        <v>40</v>
      </c>
      <c r="DL33" s="118">
        <v>12</v>
      </c>
      <c r="DM33" s="118">
        <v>28</v>
      </c>
      <c r="DN33" s="118">
        <v>6</v>
      </c>
      <c r="DO33" s="118">
        <v>2</v>
      </c>
      <c r="DP33" s="118">
        <v>4</v>
      </c>
      <c r="DQ33" s="115" t="s">
        <v>245</v>
      </c>
      <c r="DR33" s="118">
        <v>1503</v>
      </c>
      <c r="DS33" s="118">
        <v>757</v>
      </c>
      <c r="DT33" s="118">
        <v>746</v>
      </c>
      <c r="DU33" s="118">
        <v>1358</v>
      </c>
      <c r="DV33" s="118">
        <v>701</v>
      </c>
      <c r="DW33" s="118">
        <v>657</v>
      </c>
      <c r="DX33" s="115" t="s">
        <v>246</v>
      </c>
      <c r="DY33" s="118">
        <v>1817</v>
      </c>
      <c r="DZ33" s="118">
        <v>884</v>
      </c>
      <c r="EA33" s="118">
        <v>933</v>
      </c>
      <c r="EB33" s="118">
        <v>1959</v>
      </c>
      <c r="EC33" s="118">
        <v>947</v>
      </c>
      <c r="ED33" s="118">
        <v>1012</v>
      </c>
      <c r="EE33" s="115" t="s">
        <v>247</v>
      </c>
      <c r="EF33" s="118">
        <v>1076</v>
      </c>
      <c r="EG33" s="118">
        <v>356</v>
      </c>
      <c r="EH33" s="118">
        <v>720</v>
      </c>
      <c r="EI33" s="118">
        <v>1154</v>
      </c>
      <c r="EJ33" s="118">
        <v>417</v>
      </c>
      <c r="EK33" s="118">
        <v>737</v>
      </c>
    </row>
    <row r="34" spans="1:141" ht="13.5" customHeight="1">
      <c r="A34" s="115" t="s">
        <v>248</v>
      </c>
      <c r="B34" s="118">
        <v>813</v>
      </c>
      <c r="C34" s="118">
        <v>381</v>
      </c>
      <c r="D34" s="118">
        <v>432</v>
      </c>
      <c r="E34" s="118">
        <v>22</v>
      </c>
      <c r="F34" s="118">
        <v>14</v>
      </c>
      <c r="G34" s="118">
        <v>8</v>
      </c>
      <c r="H34" s="118">
        <v>27</v>
      </c>
      <c r="I34" s="118">
        <v>13</v>
      </c>
      <c r="J34" s="118">
        <v>14</v>
      </c>
      <c r="K34" s="115" t="s">
        <v>249</v>
      </c>
      <c r="L34" s="118">
        <v>1372</v>
      </c>
      <c r="M34" s="118">
        <v>634</v>
      </c>
      <c r="N34" s="118">
        <v>738</v>
      </c>
      <c r="O34" s="118">
        <v>50</v>
      </c>
      <c r="P34" s="118">
        <v>20</v>
      </c>
      <c r="Q34" s="118">
        <v>30</v>
      </c>
      <c r="R34" s="118">
        <v>51</v>
      </c>
      <c r="S34" s="118">
        <v>27</v>
      </c>
      <c r="T34" s="118">
        <v>24</v>
      </c>
      <c r="U34" s="115" t="s">
        <v>250</v>
      </c>
      <c r="V34" s="118">
        <v>672</v>
      </c>
      <c r="W34" s="118">
        <v>229</v>
      </c>
      <c r="X34" s="118">
        <v>443</v>
      </c>
      <c r="Y34" s="118">
        <v>43</v>
      </c>
      <c r="Z34" s="118">
        <v>15</v>
      </c>
      <c r="AA34" s="118">
        <v>28</v>
      </c>
      <c r="AB34" s="118">
        <v>36</v>
      </c>
      <c r="AC34" s="118">
        <v>15</v>
      </c>
      <c r="AD34" s="118">
        <v>21</v>
      </c>
      <c r="AE34" s="115" t="s">
        <v>248</v>
      </c>
      <c r="AF34" s="118">
        <v>99</v>
      </c>
      <c r="AG34" s="118">
        <v>69</v>
      </c>
      <c r="AH34" s="118">
        <v>30</v>
      </c>
      <c r="AI34" s="118">
        <v>55</v>
      </c>
      <c r="AJ34" s="118">
        <v>27</v>
      </c>
      <c r="AK34" s="118">
        <v>28</v>
      </c>
      <c r="AL34" s="118">
        <v>26</v>
      </c>
      <c r="AM34" s="118">
        <v>8</v>
      </c>
      <c r="AN34" s="118">
        <v>18</v>
      </c>
      <c r="AO34" s="115" t="s">
        <v>249</v>
      </c>
      <c r="AP34" s="118">
        <v>103</v>
      </c>
      <c r="AQ34" s="118">
        <v>47</v>
      </c>
      <c r="AR34" s="118">
        <v>56</v>
      </c>
      <c r="AS34" s="118">
        <v>95</v>
      </c>
      <c r="AT34" s="118">
        <v>47</v>
      </c>
      <c r="AU34" s="118">
        <v>48</v>
      </c>
      <c r="AV34" s="118">
        <v>80</v>
      </c>
      <c r="AW34" s="118">
        <v>48</v>
      </c>
      <c r="AX34" s="118">
        <v>32</v>
      </c>
      <c r="AY34" s="115" t="s">
        <v>250</v>
      </c>
      <c r="AZ34" s="118">
        <v>52</v>
      </c>
      <c r="BA34" s="118">
        <v>15</v>
      </c>
      <c r="BB34" s="118">
        <v>37</v>
      </c>
      <c r="BC34" s="118">
        <v>54</v>
      </c>
      <c r="BD34" s="118">
        <v>19</v>
      </c>
      <c r="BE34" s="118">
        <v>35</v>
      </c>
      <c r="BF34" s="118">
        <v>53</v>
      </c>
      <c r="BG34" s="118">
        <v>12</v>
      </c>
      <c r="BH34" s="118">
        <v>41</v>
      </c>
      <c r="BI34" s="115" t="s">
        <v>248</v>
      </c>
      <c r="BJ34" s="118">
        <v>15</v>
      </c>
      <c r="BK34" s="118">
        <v>5</v>
      </c>
      <c r="BL34" s="118">
        <v>10</v>
      </c>
      <c r="BM34" s="118">
        <v>17</v>
      </c>
      <c r="BN34" s="118">
        <v>8</v>
      </c>
      <c r="BO34" s="118">
        <v>9</v>
      </c>
      <c r="BP34" s="118">
        <v>32</v>
      </c>
      <c r="BQ34" s="118">
        <v>18</v>
      </c>
      <c r="BR34" s="118">
        <v>14</v>
      </c>
      <c r="BS34" s="115" t="s">
        <v>249</v>
      </c>
      <c r="BT34" s="118">
        <v>29</v>
      </c>
      <c r="BU34" s="118">
        <v>15</v>
      </c>
      <c r="BV34" s="118">
        <v>14</v>
      </c>
      <c r="BW34" s="118">
        <v>30</v>
      </c>
      <c r="BX34" s="118">
        <v>16</v>
      </c>
      <c r="BY34" s="118">
        <v>14</v>
      </c>
      <c r="BZ34" s="118">
        <v>67</v>
      </c>
      <c r="CA34" s="118">
        <v>34</v>
      </c>
      <c r="CB34" s="118">
        <v>33</v>
      </c>
      <c r="CC34" s="115" t="s">
        <v>250</v>
      </c>
      <c r="CD34" s="118">
        <v>43</v>
      </c>
      <c r="CE34" s="118">
        <v>17</v>
      </c>
      <c r="CF34" s="118">
        <v>26</v>
      </c>
      <c r="CG34" s="118">
        <v>27</v>
      </c>
      <c r="CH34" s="118">
        <v>9</v>
      </c>
      <c r="CI34" s="118">
        <v>18</v>
      </c>
      <c r="CJ34" s="118">
        <v>49</v>
      </c>
      <c r="CK34" s="118">
        <v>19</v>
      </c>
      <c r="CL34" s="118">
        <v>30</v>
      </c>
      <c r="CM34" s="115" t="s">
        <v>248</v>
      </c>
      <c r="CN34" s="118">
        <v>13</v>
      </c>
      <c r="CO34" s="118">
        <v>5</v>
      </c>
      <c r="CP34" s="118">
        <v>8</v>
      </c>
      <c r="CQ34" s="118">
        <v>9</v>
      </c>
      <c r="CR34" s="118">
        <v>6</v>
      </c>
      <c r="CS34" s="118">
        <v>3</v>
      </c>
      <c r="CT34" s="118" t="s">
        <v>425</v>
      </c>
      <c r="CU34" s="118" t="s">
        <v>425</v>
      </c>
      <c r="CV34" s="118" t="s">
        <v>425</v>
      </c>
      <c r="CW34" s="115" t="s">
        <v>249</v>
      </c>
      <c r="CX34" s="118">
        <v>23</v>
      </c>
      <c r="CY34" s="118">
        <v>14</v>
      </c>
      <c r="CZ34" s="118">
        <v>9</v>
      </c>
      <c r="DA34" s="118">
        <v>15</v>
      </c>
      <c r="DB34" s="118">
        <v>7</v>
      </c>
      <c r="DC34" s="118">
        <v>8</v>
      </c>
      <c r="DD34" s="118">
        <v>1</v>
      </c>
      <c r="DE34" s="118">
        <v>1</v>
      </c>
      <c r="DF34" s="118" t="s">
        <v>425</v>
      </c>
      <c r="DG34" s="115" t="s">
        <v>250</v>
      </c>
      <c r="DH34" s="118">
        <v>27</v>
      </c>
      <c r="DI34" s="118">
        <v>11</v>
      </c>
      <c r="DJ34" s="118">
        <v>16</v>
      </c>
      <c r="DK34" s="118">
        <v>50</v>
      </c>
      <c r="DL34" s="118">
        <v>15</v>
      </c>
      <c r="DM34" s="118">
        <v>35</v>
      </c>
      <c r="DN34" s="118">
        <v>15</v>
      </c>
      <c r="DO34" s="118">
        <v>6</v>
      </c>
      <c r="DP34" s="118">
        <v>9</v>
      </c>
      <c r="DQ34" s="115" t="s">
        <v>248</v>
      </c>
      <c r="DR34" s="118">
        <v>1157</v>
      </c>
      <c r="DS34" s="118">
        <v>608</v>
      </c>
      <c r="DT34" s="118">
        <v>549</v>
      </c>
      <c r="DU34" s="118">
        <v>1128</v>
      </c>
      <c r="DV34" s="118">
        <v>554</v>
      </c>
      <c r="DW34" s="118">
        <v>574</v>
      </c>
      <c r="DX34" s="115" t="s">
        <v>249</v>
      </c>
      <c r="DY34" s="118">
        <v>1757</v>
      </c>
      <c r="DZ34" s="118">
        <v>820</v>
      </c>
      <c r="EA34" s="118">
        <v>937</v>
      </c>
      <c r="EB34" s="118">
        <v>1916</v>
      </c>
      <c r="EC34" s="118">
        <v>910</v>
      </c>
      <c r="ED34" s="118">
        <v>1006</v>
      </c>
      <c r="EE34" s="115" t="s">
        <v>250</v>
      </c>
      <c r="EF34" s="118">
        <v>977</v>
      </c>
      <c r="EG34" s="118">
        <v>281</v>
      </c>
      <c r="EH34" s="118">
        <v>696</v>
      </c>
      <c r="EI34" s="118">
        <v>1121</v>
      </c>
      <c r="EJ34" s="118">
        <v>382</v>
      </c>
      <c r="EK34" s="118">
        <v>739</v>
      </c>
    </row>
    <row r="35" spans="1:141" ht="13.5" customHeight="1">
      <c r="A35" s="115" t="s">
        <v>251</v>
      </c>
      <c r="B35" s="118">
        <v>624</v>
      </c>
      <c r="C35" s="118">
        <v>286</v>
      </c>
      <c r="D35" s="118">
        <v>338</v>
      </c>
      <c r="E35" s="118">
        <v>11</v>
      </c>
      <c r="F35" s="118">
        <v>5</v>
      </c>
      <c r="G35" s="118">
        <v>6</v>
      </c>
      <c r="H35" s="118">
        <v>26</v>
      </c>
      <c r="I35" s="118">
        <v>12</v>
      </c>
      <c r="J35" s="118">
        <v>14</v>
      </c>
      <c r="K35" s="115" t="s">
        <v>252</v>
      </c>
      <c r="L35" s="118">
        <v>1014</v>
      </c>
      <c r="M35" s="118">
        <v>485</v>
      </c>
      <c r="N35" s="118">
        <v>529</v>
      </c>
      <c r="O35" s="118">
        <v>33</v>
      </c>
      <c r="P35" s="118">
        <v>19</v>
      </c>
      <c r="Q35" s="118">
        <v>14</v>
      </c>
      <c r="R35" s="118">
        <v>46</v>
      </c>
      <c r="S35" s="118">
        <v>21</v>
      </c>
      <c r="T35" s="118">
        <v>25</v>
      </c>
      <c r="U35" s="115" t="s">
        <v>253</v>
      </c>
      <c r="V35" s="118">
        <v>502</v>
      </c>
      <c r="W35" s="118">
        <v>167</v>
      </c>
      <c r="X35" s="118">
        <v>335</v>
      </c>
      <c r="Y35" s="118">
        <v>35</v>
      </c>
      <c r="Z35" s="118">
        <v>7</v>
      </c>
      <c r="AA35" s="118">
        <v>28</v>
      </c>
      <c r="AB35" s="118">
        <v>26</v>
      </c>
      <c r="AC35" s="118">
        <v>9</v>
      </c>
      <c r="AD35" s="118">
        <v>17</v>
      </c>
      <c r="AE35" s="115" t="s">
        <v>251</v>
      </c>
      <c r="AF35" s="118">
        <v>118</v>
      </c>
      <c r="AG35" s="118">
        <v>92</v>
      </c>
      <c r="AH35" s="118">
        <v>26</v>
      </c>
      <c r="AI35" s="118">
        <v>50</v>
      </c>
      <c r="AJ35" s="118">
        <v>30</v>
      </c>
      <c r="AK35" s="118">
        <v>20</v>
      </c>
      <c r="AL35" s="118">
        <v>39</v>
      </c>
      <c r="AM35" s="118">
        <v>23</v>
      </c>
      <c r="AN35" s="118">
        <v>16</v>
      </c>
      <c r="AO35" s="115" t="s">
        <v>252</v>
      </c>
      <c r="AP35" s="118">
        <v>71</v>
      </c>
      <c r="AQ35" s="118">
        <v>32</v>
      </c>
      <c r="AR35" s="118">
        <v>39</v>
      </c>
      <c r="AS35" s="118">
        <v>51</v>
      </c>
      <c r="AT35" s="118">
        <v>31</v>
      </c>
      <c r="AU35" s="118">
        <v>20</v>
      </c>
      <c r="AV35" s="118">
        <v>46</v>
      </c>
      <c r="AW35" s="118">
        <v>22</v>
      </c>
      <c r="AX35" s="118">
        <v>24</v>
      </c>
      <c r="AY35" s="115" t="s">
        <v>253</v>
      </c>
      <c r="AZ35" s="118">
        <v>55</v>
      </c>
      <c r="BA35" s="118">
        <v>15</v>
      </c>
      <c r="BB35" s="118">
        <v>40</v>
      </c>
      <c r="BC35" s="118">
        <v>48</v>
      </c>
      <c r="BD35" s="118">
        <v>9</v>
      </c>
      <c r="BE35" s="118">
        <v>39</v>
      </c>
      <c r="BF35" s="118">
        <v>51</v>
      </c>
      <c r="BG35" s="118">
        <v>18</v>
      </c>
      <c r="BH35" s="118">
        <v>33</v>
      </c>
      <c r="BI35" s="115" t="s">
        <v>251</v>
      </c>
      <c r="BJ35" s="118">
        <v>9</v>
      </c>
      <c r="BK35" s="118">
        <v>2</v>
      </c>
      <c r="BL35" s="118">
        <v>7</v>
      </c>
      <c r="BM35" s="118">
        <v>6</v>
      </c>
      <c r="BN35" s="118">
        <v>5</v>
      </c>
      <c r="BO35" s="118">
        <v>1</v>
      </c>
      <c r="BP35" s="118">
        <v>19</v>
      </c>
      <c r="BQ35" s="118">
        <v>13</v>
      </c>
      <c r="BR35" s="118">
        <v>6</v>
      </c>
      <c r="BS35" s="115" t="s">
        <v>252</v>
      </c>
      <c r="BT35" s="118">
        <v>30</v>
      </c>
      <c r="BU35" s="118">
        <v>15</v>
      </c>
      <c r="BV35" s="118">
        <v>15</v>
      </c>
      <c r="BW35" s="118">
        <v>27</v>
      </c>
      <c r="BX35" s="118">
        <v>12</v>
      </c>
      <c r="BY35" s="118">
        <v>15</v>
      </c>
      <c r="BZ35" s="118">
        <v>56</v>
      </c>
      <c r="CA35" s="118">
        <v>25</v>
      </c>
      <c r="CB35" s="118">
        <v>31</v>
      </c>
      <c r="CC35" s="115" t="s">
        <v>253</v>
      </c>
      <c r="CD35" s="118">
        <v>25</v>
      </c>
      <c r="CE35" s="118">
        <v>6</v>
      </c>
      <c r="CF35" s="118">
        <v>19</v>
      </c>
      <c r="CG35" s="118">
        <v>14</v>
      </c>
      <c r="CH35" s="118">
        <v>4</v>
      </c>
      <c r="CI35" s="118">
        <v>10</v>
      </c>
      <c r="CJ35" s="118">
        <v>44</v>
      </c>
      <c r="CK35" s="118">
        <v>19</v>
      </c>
      <c r="CL35" s="118">
        <v>25</v>
      </c>
      <c r="CM35" s="115" t="s">
        <v>251</v>
      </c>
      <c r="CN35" s="118">
        <v>6</v>
      </c>
      <c r="CO35" s="118">
        <v>2</v>
      </c>
      <c r="CP35" s="118">
        <v>4</v>
      </c>
      <c r="CQ35" s="118">
        <v>4</v>
      </c>
      <c r="CR35" s="118">
        <v>1</v>
      </c>
      <c r="CS35" s="118">
        <v>3</v>
      </c>
      <c r="CT35" s="118" t="s">
        <v>425</v>
      </c>
      <c r="CU35" s="118" t="s">
        <v>425</v>
      </c>
      <c r="CV35" s="118" t="s">
        <v>425</v>
      </c>
      <c r="CW35" s="115" t="s">
        <v>252</v>
      </c>
      <c r="CX35" s="118">
        <v>20</v>
      </c>
      <c r="CY35" s="118">
        <v>7</v>
      </c>
      <c r="CZ35" s="118">
        <v>13</v>
      </c>
      <c r="DA35" s="118">
        <v>12</v>
      </c>
      <c r="DB35" s="118">
        <v>6</v>
      </c>
      <c r="DC35" s="118">
        <v>6</v>
      </c>
      <c r="DD35" s="118">
        <v>2</v>
      </c>
      <c r="DE35" s="118">
        <v>1</v>
      </c>
      <c r="DF35" s="118">
        <v>1</v>
      </c>
      <c r="DG35" s="115" t="s">
        <v>253</v>
      </c>
      <c r="DH35" s="118">
        <v>20</v>
      </c>
      <c r="DI35" s="118">
        <v>9</v>
      </c>
      <c r="DJ35" s="118">
        <v>11</v>
      </c>
      <c r="DK35" s="118">
        <v>30</v>
      </c>
      <c r="DL35" s="118">
        <v>10</v>
      </c>
      <c r="DM35" s="118">
        <v>20</v>
      </c>
      <c r="DN35" s="118">
        <v>6</v>
      </c>
      <c r="DO35" s="118">
        <v>4</v>
      </c>
      <c r="DP35" s="118">
        <v>2</v>
      </c>
      <c r="DQ35" s="115" t="s">
        <v>251</v>
      </c>
      <c r="DR35" s="118">
        <v>875</v>
      </c>
      <c r="DS35" s="118">
        <v>467</v>
      </c>
      <c r="DT35" s="118">
        <v>408</v>
      </c>
      <c r="DU35" s="118">
        <v>912</v>
      </c>
      <c r="DV35" s="118">
        <v>471</v>
      </c>
      <c r="DW35" s="118">
        <v>441</v>
      </c>
      <c r="DX35" s="115" t="s">
        <v>252</v>
      </c>
      <c r="DY35" s="118">
        <v>1769</v>
      </c>
      <c r="DZ35" s="118">
        <v>853</v>
      </c>
      <c r="EA35" s="118">
        <v>916</v>
      </c>
      <c r="EB35" s="118">
        <v>1408</v>
      </c>
      <c r="EC35" s="118">
        <v>676</v>
      </c>
      <c r="ED35" s="118">
        <v>732</v>
      </c>
      <c r="EE35" s="115" t="s">
        <v>253</v>
      </c>
      <c r="EF35" s="118">
        <v>806</v>
      </c>
      <c r="EG35" s="118">
        <v>249</v>
      </c>
      <c r="EH35" s="118">
        <v>557</v>
      </c>
      <c r="EI35" s="118">
        <v>856</v>
      </c>
      <c r="EJ35" s="118">
        <v>277</v>
      </c>
      <c r="EK35" s="118">
        <v>579</v>
      </c>
    </row>
    <row r="36" spans="1:141" ht="9" customHeight="1">
      <c r="A36" s="89"/>
      <c r="B36" s="118"/>
      <c r="C36" s="118"/>
      <c r="D36" s="118"/>
      <c r="E36" s="118"/>
      <c r="F36" s="118"/>
      <c r="G36" s="118"/>
      <c r="H36" s="118"/>
      <c r="I36" s="118"/>
      <c r="J36" s="118"/>
      <c r="K36" s="89"/>
      <c r="L36" s="118"/>
      <c r="M36" s="118"/>
      <c r="N36" s="118"/>
      <c r="O36" s="118"/>
      <c r="P36" s="118"/>
      <c r="Q36" s="118"/>
      <c r="R36" s="118"/>
      <c r="S36" s="118"/>
      <c r="T36" s="118"/>
      <c r="U36" s="89"/>
      <c r="V36" s="118"/>
      <c r="W36" s="118"/>
      <c r="X36" s="118"/>
      <c r="Y36" s="118"/>
      <c r="Z36" s="118"/>
      <c r="AA36" s="118"/>
      <c r="AB36" s="118"/>
      <c r="AC36" s="118"/>
      <c r="AD36" s="118"/>
      <c r="AE36" s="89"/>
      <c r="AF36" s="118"/>
      <c r="AG36" s="118"/>
      <c r="AH36" s="118"/>
      <c r="AI36" s="118"/>
      <c r="AJ36" s="118"/>
      <c r="AK36" s="118"/>
      <c r="AL36" s="118"/>
      <c r="AM36" s="118"/>
      <c r="AN36" s="118"/>
      <c r="AO36" s="89"/>
      <c r="AP36" s="118"/>
      <c r="AQ36" s="118"/>
      <c r="AR36" s="118"/>
      <c r="AS36" s="118"/>
      <c r="AT36" s="118"/>
      <c r="AU36" s="118"/>
      <c r="AV36" s="118"/>
      <c r="AW36" s="118"/>
      <c r="AX36" s="118"/>
      <c r="AY36" s="89"/>
      <c r="AZ36" s="118"/>
      <c r="BA36" s="118"/>
      <c r="BB36" s="118"/>
      <c r="BC36" s="118"/>
      <c r="BD36" s="118"/>
      <c r="BE36" s="118"/>
      <c r="BF36" s="118"/>
      <c r="BG36" s="118"/>
      <c r="BH36" s="118"/>
      <c r="BI36" s="89"/>
      <c r="BJ36" s="118"/>
      <c r="BK36" s="118"/>
      <c r="BL36" s="118"/>
      <c r="BM36" s="118"/>
      <c r="BN36" s="118"/>
      <c r="BO36" s="118"/>
      <c r="BP36" s="118"/>
      <c r="BQ36" s="118"/>
      <c r="BR36" s="118"/>
      <c r="BS36" s="89"/>
      <c r="BT36" s="118"/>
      <c r="BU36" s="118"/>
      <c r="BV36" s="118"/>
      <c r="BW36" s="118"/>
      <c r="BX36" s="118"/>
      <c r="BY36" s="118"/>
      <c r="BZ36" s="118"/>
      <c r="CA36" s="118"/>
      <c r="CB36" s="118"/>
      <c r="CC36" s="89"/>
      <c r="CD36" s="118"/>
      <c r="CE36" s="118"/>
      <c r="CF36" s="118"/>
      <c r="CG36" s="118"/>
      <c r="CH36" s="118"/>
      <c r="CI36" s="118"/>
      <c r="CJ36" s="118"/>
      <c r="CK36" s="118"/>
      <c r="CL36" s="118"/>
      <c r="CM36" s="89"/>
      <c r="CN36" s="118"/>
      <c r="CO36" s="118"/>
      <c r="CP36" s="118"/>
      <c r="CQ36" s="118"/>
      <c r="CR36" s="118"/>
      <c r="CS36" s="118"/>
      <c r="CT36" s="118"/>
      <c r="CU36" s="118"/>
      <c r="CV36" s="118"/>
      <c r="CW36" s="89"/>
      <c r="CX36" s="118"/>
      <c r="CY36" s="118"/>
      <c r="CZ36" s="118"/>
      <c r="DA36" s="118"/>
      <c r="DB36" s="118"/>
      <c r="DC36" s="118"/>
      <c r="DD36" s="118"/>
      <c r="DE36" s="118"/>
      <c r="DF36" s="118"/>
      <c r="DG36" s="89"/>
      <c r="DH36" s="118"/>
      <c r="DI36" s="118"/>
      <c r="DJ36" s="118"/>
      <c r="DK36" s="118"/>
      <c r="DL36" s="118"/>
      <c r="DM36" s="118"/>
      <c r="DN36" s="118"/>
      <c r="DO36" s="118"/>
      <c r="DP36" s="118"/>
      <c r="DQ36" s="89"/>
      <c r="DR36" s="118"/>
      <c r="DS36" s="118"/>
      <c r="DT36" s="118"/>
      <c r="DU36" s="118"/>
      <c r="DV36" s="118"/>
      <c r="DW36" s="118"/>
      <c r="DX36" s="89"/>
      <c r="DY36" s="118"/>
      <c r="DZ36" s="118"/>
      <c r="EA36" s="118"/>
      <c r="EB36" s="118"/>
      <c r="EC36" s="118"/>
      <c r="ED36" s="118"/>
      <c r="EE36" s="89"/>
      <c r="EF36" s="118"/>
      <c r="EG36" s="118"/>
      <c r="EH36" s="118"/>
      <c r="EI36" s="118"/>
      <c r="EJ36" s="118"/>
      <c r="EK36" s="118"/>
    </row>
    <row r="37" spans="1:141" ht="13.5" customHeight="1">
      <c r="A37" s="89" t="s">
        <v>128</v>
      </c>
      <c r="B37" s="118">
        <v>3659</v>
      </c>
      <c r="C37" s="118">
        <v>1791</v>
      </c>
      <c r="D37" s="118">
        <v>1868</v>
      </c>
      <c r="E37" s="118">
        <v>99</v>
      </c>
      <c r="F37" s="118">
        <v>55</v>
      </c>
      <c r="G37" s="118">
        <v>44</v>
      </c>
      <c r="H37" s="118">
        <v>166</v>
      </c>
      <c r="I37" s="118">
        <v>87</v>
      </c>
      <c r="J37" s="118">
        <v>79</v>
      </c>
      <c r="K37" s="89" t="s">
        <v>129</v>
      </c>
      <c r="L37" s="118">
        <v>6183</v>
      </c>
      <c r="M37" s="118">
        <v>2926</v>
      </c>
      <c r="N37" s="118">
        <v>3257</v>
      </c>
      <c r="O37" s="118">
        <v>252</v>
      </c>
      <c r="P37" s="118">
        <v>109</v>
      </c>
      <c r="Q37" s="118">
        <v>143</v>
      </c>
      <c r="R37" s="118">
        <v>303</v>
      </c>
      <c r="S37" s="118">
        <v>136</v>
      </c>
      <c r="T37" s="118">
        <v>167</v>
      </c>
      <c r="U37" s="89" t="s">
        <v>130</v>
      </c>
      <c r="V37" s="118">
        <v>1838</v>
      </c>
      <c r="W37" s="118">
        <v>438</v>
      </c>
      <c r="X37" s="118">
        <v>1400</v>
      </c>
      <c r="Y37" s="118">
        <v>98</v>
      </c>
      <c r="Z37" s="118">
        <v>27</v>
      </c>
      <c r="AA37" s="118">
        <v>71</v>
      </c>
      <c r="AB37" s="118">
        <v>105</v>
      </c>
      <c r="AC37" s="118">
        <v>39</v>
      </c>
      <c r="AD37" s="118">
        <v>66</v>
      </c>
      <c r="AE37" s="89" t="s">
        <v>128</v>
      </c>
      <c r="AF37" s="118">
        <v>323</v>
      </c>
      <c r="AG37" s="118">
        <v>180</v>
      </c>
      <c r="AH37" s="118">
        <v>143</v>
      </c>
      <c r="AI37" s="118">
        <v>286</v>
      </c>
      <c r="AJ37" s="118">
        <v>163</v>
      </c>
      <c r="AK37" s="118">
        <v>123</v>
      </c>
      <c r="AL37" s="118">
        <v>146</v>
      </c>
      <c r="AM37" s="118">
        <v>83</v>
      </c>
      <c r="AN37" s="118">
        <v>63</v>
      </c>
      <c r="AO37" s="89" t="s">
        <v>129</v>
      </c>
      <c r="AP37" s="118">
        <v>547</v>
      </c>
      <c r="AQ37" s="118">
        <v>260</v>
      </c>
      <c r="AR37" s="118">
        <v>287</v>
      </c>
      <c r="AS37" s="118">
        <v>420</v>
      </c>
      <c r="AT37" s="118">
        <v>205</v>
      </c>
      <c r="AU37" s="118">
        <v>215</v>
      </c>
      <c r="AV37" s="118">
        <v>321</v>
      </c>
      <c r="AW37" s="118">
        <v>157</v>
      </c>
      <c r="AX37" s="118">
        <v>164</v>
      </c>
      <c r="AY37" s="89" t="s">
        <v>130</v>
      </c>
      <c r="AZ37" s="118">
        <v>173</v>
      </c>
      <c r="BA37" s="118">
        <v>46</v>
      </c>
      <c r="BB37" s="118">
        <v>127</v>
      </c>
      <c r="BC37" s="118">
        <v>144</v>
      </c>
      <c r="BD37" s="118">
        <v>31</v>
      </c>
      <c r="BE37" s="118">
        <v>113</v>
      </c>
      <c r="BF37" s="118">
        <v>139</v>
      </c>
      <c r="BG37" s="118">
        <v>39</v>
      </c>
      <c r="BH37" s="118">
        <v>100</v>
      </c>
      <c r="BI37" s="89" t="s">
        <v>128</v>
      </c>
      <c r="BJ37" s="118">
        <v>44</v>
      </c>
      <c r="BK37" s="118">
        <v>25</v>
      </c>
      <c r="BL37" s="118">
        <v>19</v>
      </c>
      <c r="BM37" s="118">
        <v>47</v>
      </c>
      <c r="BN37" s="118">
        <v>23</v>
      </c>
      <c r="BO37" s="118">
        <v>24</v>
      </c>
      <c r="BP37" s="118">
        <v>146</v>
      </c>
      <c r="BQ37" s="118">
        <v>101</v>
      </c>
      <c r="BR37" s="118">
        <v>45</v>
      </c>
      <c r="BS37" s="89" t="s">
        <v>129</v>
      </c>
      <c r="BT37" s="118">
        <v>191</v>
      </c>
      <c r="BU37" s="118">
        <v>86</v>
      </c>
      <c r="BV37" s="118">
        <v>105</v>
      </c>
      <c r="BW37" s="118">
        <v>165</v>
      </c>
      <c r="BX37" s="118">
        <v>91</v>
      </c>
      <c r="BY37" s="118">
        <v>74</v>
      </c>
      <c r="BZ37" s="118">
        <v>392</v>
      </c>
      <c r="CA37" s="118">
        <v>200</v>
      </c>
      <c r="CB37" s="118">
        <v>192</v>
      </c>
      <c r="CC37" s="89" t="s">
        <v>130</v>
      </c>
      <c r="CD37" s="118">
        <v>112</v>
      </c>
      <c r="CE37" s="118">
        <v>30</v>
      </c>
      <c r="CF37" s="118">
        <v>82</v>
      </c>
      <c r="CG37" s="118">
        <v>43</v>
      </c>
      <c r="CH37" s="118">
        <v>10</v>
      </c>
      <c r="CI37" s="118">
        <v>33</v>
      </c>
      <c r="CJ37" s="118">
        <v>156</v>
      </c>
      <c r="CK37" s="118">
        <v>38</v>
      </c>
      <c r="CL37" s="118">
        <v>118</v>
      </c>
      <c r="CM37" s="89" t="s">
        <v>128</v>
      </c>
      <c r="CN37" s="118">
        <v>23</v>
      </c>
      <c r="CO37" s="118">
        <v>10</v>
      </c>
      <c r="CP37" s="118">
        <v>13</v>
      </c>
      <c r="CQ37" s="118">
        <v>23</v>
      </c>
      <c r="CR37" s="118">
        <v>12</v>
      </c>
      <c r="CS37" s="118">
        <v>11</v>
      </c>
      <c r="CT37" s="118">
        <v>1</v>
      </c>
      <c r="CU37" s="118" t="s">
        <v>425</v>
      </c>
      <c r="CV37" s="118">
        <v>1</v>
      </c>
      <c r="CW37" s="89" t="s">
        <v>129</v>
      </c>
      <c r="CX37" s="118">
        <v>137</v>
      </c>
      <c r="CY37" s="118">
        <v>76</v>
      </c>
      <c r="CZ37" s="118">
        <v>61</v>
      </c>
      <c r="DA37" s="118">
        <v>155</v>
      </c>
      <c r="DB37" s="118">
        <v>74</v>
      </c>
      <c r="DC37" s="118">
        <v>81</v>
      </c>
      <c r="DD37" s="118">
        <v>15</v>
      </c>
      <c r="DE37" s="118">
        <v>6</v>
      </c>
      <c r="DF37" s="118">
        <v>9</v>
      </c>
      <c r="DG37" s="89" t="s">
        <v>130</v>
      </c>
      <c r="DH37" s="118">
        <v>82</v>
      </c>
      <c r="DI37" s="118">
        <v>23</v>
      </c>
      <c r="DJ37" s="118">
        <v>59</v>
      </c>
      <c r="DK37" s="118">
        <v>106</v>
      </c>
      <c r="DL37" s="118">
        <v>32</v>
      </c>
      <c r="DM37" s="118">
        <v>74</v>
      </c>
      <c r="DN37" s="118">
        <v>16</v>
      </c>
      <c r="DO37" s="118">
        <v>5</v>
      </c>
      <c r="DP37" s="118">
        <v>11</v>
      </c>
      <c r="DQ37" s="89" t="s">
        <v>128</v>
      </c>
      <c r="DR37" s="118">
        <v>4892</v>
      </c>
      <c r="DS37" s="118">
        <v>2494</v>
      </c>
      <c r="DT37" s="118">
        <v>2398</v>
      </c>
      <c r="DU37" s="118">
        <v>4963</v>
      </c>
      <c r="DV37" s="118">
        <v>2530</v>
      </c>
      <c r="DW37" s="118">
        <v>2433</v>
      </c>
      <c r="DX37" s="89" t="s">
        <v>129</v>
      </c>
      <c r="DY37" s="118">
        <v>9559</v>
      </c>
      <c r="DZ37" s="118">
        <v>4569</v>
      </c>
      <c r="EA37" s="118">
        <v>4990</v>
      </c>
      <c r="EB37" s="118">
        <v>9081</v>
      </c>
      <c r="EC37" s="118">
        <v>4326</v>
      </c>
      <c r="ED37" s="118">
        <v>4755</v>
      </c>
      <c r="EE37" s="89" t="s">
        <v>130</v>
      </c>
      <c r="EF37" s="118">
        <v>2496</v>
      </c>
      <c r="EG37" s="118">
        <v>621</v>
      </c>
      <c r="EH37" s="118">
        <v>1875</v>
      </c>
      <c r="EI37" s="118">
        <v>3012</v>
      </c>
      <c r="EJ37" s="118">
        <v>758</v>
      </c>
      <c r="EK37" s="118">
        <v>2254</v>
      </c>
    </row>
    <row r="38" spans="1:141" ht="13.5" customHeight="1">
      <c r="A38" s="115" t="s">
        <v>254</v>
      </c>
      <c r="B38" s="118">
        <v>685</v>
      </c>
      <c r="C38" s="118">
        <v>302</v>
      </c>
      <c r="D38" s="118">
        <v>383</v>
      </c>
      <c r="E38" s="118">
        <v>18</v>
      </c>
      <c r="F38" s="118">
        <v>5</v>
      </c>
      <c r="G38" s="118">
        <v>13</v>
      </c>
      <c r="H38" s="118">
        <v>26</v>
      </c>
      <c r="I38" s="118">
        <v>18</v>
      </c>
      <c r="J38" s="118">
        <v>8</v>
      </c>
      <c r="K38" s="115" t="s">
        <v>255</v>
      </c>
      <c r="L38" s="118">
        <v>1389</v>
      </c>
      <c r="M38" s="118">
        <v>651</v>
      </c>
      <c r="N38" s="118">
        <v>738</v>
      </c>
      <c r="O38" s="118">
        <v>51</v>
      </c>
      <c r="P38" s="118">
        <v>23</v>
      </c>
      <c r="Q38" s="118">
        <v>28</v>
      </c>
      <c r="R38" s="118">
        <v>62</v>
      </c>
      <c r="S38" s="118">
        <v>29</v>
      </c>
      <c r="T38" s="118">
        <v>33</v>
      </c>
      <c r="U38" s="115" t="s">
        <v>256</v>
      </c>
      <c r="V38" s="118">
        <v>479</v>
      </c>
      <c r="W38" s="118">
        <v>144</v>
      </c>
      <c r="X38" s="118">
        <v>335</v>
      </c>
      <c r="Y38" s="118">
        <v>21</v>
      </c>
      <c r="Z38" s="118">
        <v>8</v>
      </c>
      <c r="AA38" s="118">
        <v>13</v>
      </c>
      <c r="AB38" s="118">
        <v>27</v>
      </c>
      <c r="AC38" s="118">
        <v>10</v>
      </c>
      <c r="AD38" s="118">
        <v>17</v>
      </c>
      <c r="AE38" s="115" t="s">
        <v>254</v>
      </c>
      <c r="AF38" s="118">
        <v>63</v>
      </c>
      <c r="AG38" s="118">
        <v>49</v>
      </c>
      <c r="AH38" s="118">
        <v>14</v>
      </c>
      <c r="AI38" s="118">
        <v>50</v>
      </c>
      <c r="AJ38" s="118">
        <v>25</v>
      </c>
      <c r="AK38" s="118">
        <v>25</v>
      </c>
      <c r="AL38" s="118">
        <v>26</v>
      </c>
      <c r="AM38" s="118">
        <v>14</v>
      </c>
      <c r="AN38" s="118">
        <v>12</v>
      </c>
      <c r="AO38" s="115" t="s">
        <v>255</v>
      </c>
      <c r="AP38" s="118">
        <v>114</v>
      </c>
      <c r="AQ38" s="118">
        <v>42</v>
      </c>
      <c r="AR38" s="118">
        <v>72</v>
      </c>
      <c r="AS38" s="118">
        <v>82</v>
      </c>
      <c r="AT38" s="118">
        <v>43</v>
      </c>
      <c r="AU38" s="118">
        <v>39</v>
      </c>
      <c r="AV38" s="118">
        <v>69</v>
      </c>
      <c r="AW38" s="118">
        <v>33</v>
      </c>
      <c r="AX38" s="118">
        <v>36</v>
      </c>
      <c r="AY38" s="115" t="s">
        <v>256</v>
      </c>
      <c r="AZ38" s="118">
        <v>49</v>
      </c>
      <c r="BA38" s="118">
        <v>15</v>
      </c>
      <c r="BB38" s="118">
        <v>34</v>
      </c>
      <c r="BC38" s="118">
        <v>32</v>
      </c>
      <c r="BD38" s="118">
        <v>9</v>
      </c>
      <c r="BE38" s="118">
        <v>23</v>
      </c>
      <c r="BF38" s="118">
        <v>36</v>
      </c>
      <c r="BG38" s="118">
        <v>17</v>
      </c>
      <c r="BH38" s="118">
        <v>19</v>
      </c>
      <c r="BI38" s="115" t="s">
        <v>254</v>
      </c>
      <c r="BJ38" s="118">
        <v>2</v>
      </c>
      <c r="BK38" s="118" t="s">
        <v>425</v>
      </c>
      <c r="BL38" s="118">
        <v>2</v>
      </c>
      <c r="BM38" s="118">
        <v>15</v>
      </c>
      <c r="BN38" s="118">
        <v>8</v>
      </c>
      <c r="BO38" s="118">
        <v>7</v>
      </c>
      <c r="BP38" s="118">
        <v>22</v>
      </c>
      <c r="BQ38" s="118">
        <v>16</v>
      </c>
      <c r="BR38" s="118">
        <v>6</v>
      </c>
      <c r="BS38" s="115" t="s">
        <v>255</v>
      </c>
      <c r="BT38" s="118">
        <v>44</v>
      </c>
      <c r="BU38" s="118">
        <v>20</v>
      </c>
      <c r="BV38" s="118">
        <v>24</v>
      </c>
      <c r="BW38" s="118">
        <v>27</v>
      </c>
      <c r="BX38" s="118">
        <v>13</v>
      </c>
      <c r="BY38" s="118">
        <v>14</v>
      </c>
      <c r="BZ38" s="118">
        <v>75</v>
      </c>
      <c r="CA38" s="118">
        <v>38</v>
      </c>
      <c r="CB38" s="118">
        <v>37</v>
      </c>
      <c r="CC38" s="115" t="s">
        <v>256</v>
      </c>
      <c r="CD38" s="118">
        <v>41</v>
      </c>
      <c r="CE38" s="118">
        <v>12</v>
      </c>
      <c r="CF38" s="118">
        <v>29</v>
      </c>
      <c r="CG38" s="118">
        <v>16</v>
      </c>
      <c r="CH38" s="118">
        <v>6</v>
      </c>
      <c r="CI38" s="118">
        <v>10</v>
      </c>
      <c r="CJ38" s="118">
        <v>41</v>
      </c>
      <c r="CK38" s="118">
        <v>10</v>
      </c>
      <c r="CL38" s="118">
        <v>31</v>
      </c>
      <c r="CM38" s="115" t="s">
        <v>254</v>
      </c>
      <c r="CN38" s="118">
        <v>2</v>
      </c>
      <c r="CO38" s="118" t="s">
        <v>425</v>
      </c>
      <c r="CP38" s="118">
        <v>2</v>
      </c>
      <c r="CQ38" s="118">
        <v>6</v>
      </c>
      <c r="CR38" s="118">
        <v>3</v>
      </c>
      <c r="CS38" s="118">
        <v>3</v>
      </c>
      <c r="CT38" s="118" t="s">
        <v>425</v>
      </c>
      <c r="CU38" s="118" t="s">
        <v>425</v>
      </c>
      <c r="CV38" s="118" t="s">
        <v>425</v>
      </c>
      <c r="CW38" s="115" t="s">
        <v>255</v>
      </c>
      <c r="CX38" s="118">
        <v>29</v>
      </c>
      <c r="CY38" s="118">
        <v>17</v>
      </c>
      <c r="CZ38" s="118">
        <v>12</v>
      </c>
      <c r="DA38" s="118">
        <v>27</v>
      </c>
      <c r="DB38" s="118">
        <v>12</v>
      </c>
      <c r="DC38" s="118">
        <v>15</v>
      </c>
      <c r="DD38" s="118">
        <v>1</v>
      </c>
      <c r="DE38" s="118" t="s">
        <v>425</v>
      </c>
      <c r="DF38" s="118">
        <v>1</v>
      </c>
      <c r="DG38" s="115" t="s">
        <v>256</v>
      </c>
      <c r="DH38" s="118">
        <v>19</v>
      </c>
      <c r="DI38" s="118">
        <v>7</v>
      </c>
      <c r="DJ38" s="118">
        <v>12</v>
      </c>
      <c r="DK38" s="118">
        <v>36</v>
      </c>
      <c r="DL38" s="118">
        <v>9</v>
      </c>
      <c r="DM38" s="118">
        <v>27</v>
      </c>
      <c r="DN38" s="118">
        <v>4</v>
      </c>
      <c r="DO38" s="118" t="s">
        <v>425</v>
      </c>
      <c r="DP38" s="118">
        <v>4</v>
      </c>
      <c r="DQ38" s="115" t="s">
        <v>254</v>
      </c>
      <c r="DR38" s="118">
        <v>865</v>
      </c>
      <c r="DS38" s="118">
        <v>466</v>
      </c>
      <c r="DT38" s="118">
        <v>399</v>
      </c>
      <c r="DU38" s="118">
        <v>915</v>
      </c>
      <c r="DV38" s="118">
        <v>440</v>
      </c>
      <c r="DW38" s="118">
        <v>475</v>
      </c>
      <c r="DX38" s="115" t="s">
        <v>255</v>
      </c>
      <c r="DY38" s="118">
        <v>1810</v>
      </c>
      <c r="DZ38" s="118">
        <v>864</v>
      </c>
      <c r="EA38" s="118">
        <v>946</v>
      </c>
      <c r="EB38" s="118">
        <v>1970</v>
      </c>
      <c r="EC38" s="118">
        <v>921</v>
      </c>
      <c r="ED38" s="118">
        <v>1049</v>
      </c>
      <c r="EE38" s="115" t="s">
        <v>256</v>
      </c>
      <c r="EF38" s="118">
        <v>669</v>
      </c>
      <c r="EG38" s="118">
        <v>189</v>
      </c>
      <c r="EH38" s="118">
        <v>480</v>
      </c>
      <c r="EI38" s="118">
        <v>801</v>
      </c>
      <c r="EJ38" s="118">
        <v>247</v>
      </c>
      <c r="EK38" s="118">
        <v>554</v>
      </c>
    </row>
    <row r="39" spans="1:141" ht="13.5" customHeight="1">
      <c r="A39" s="115" t="s">
        <v>257</v>
      </c>
      <c r="B39" s="118">
        <v>673</v>
      </c>
      <c r="C39" s="118">
        <v>328</v>
      </c>
      <c r="D39" s="118">
        <v>345</v>
      </c>
      <c r="E39" s="118">
        <v>15</v>
      </c>
      <c r="F39" s="118">
        <v>7</v>
      </c>
      <c r="G39" s="118">
        <v>8</v>
      </c>
      <c r="H39" s="118">
        <v>37</v>
      </c>
      <c r="I39" s="118">
        <v>21</v>
      </c>
      <c r="J39" s="118">
        <v>16</v>
      </c>
      <c r="K39" s="115" t="s">
        <v>258</v>
      </c>
      <c r="L39" s="118">
        <v>1235</v>
      </c>
      <c r="M39" s="118">
        <v>600</v>
      </c>
      <c r="N39" s="118">
        <v>635</v>
      </c>
      <c r="O39" s="118">
        <v>45</v>
      </c>
      <c r="P39" s="118">
        <v>16</v>
      </c>
      <c r="Q39" s="118">
        <v>29</v>
      </c>
      <c r="R39" s="118">
        <v>64</v>
      </c>
      <c r="S39" s="118">
        <v>33</v>
      </c>
      <c r="T39" s="118">
        <v>31</v>
      </c>
      <c r="U39" s="115" t="s">
        <v>259</v>
      </c>
      <c r="V39" s="118">
        <v>416</v>
      </c>
      <c r="W39" s="118">
        <v>102</v>
      </c>
      <c r="X39" s="118">
        <v>314</v>
      </c>
      <c r="Y39" s="118">
        <v>26</v>
      </c>
      <c r="Z39" s="118">
        <v>5</v>
      </c>
      <c r="AA39" s="118">
        <v>21</v>
      </c>
      <c r="AB39" s="118">
        <v>36</v>
      </c>
      <c r="AC39" s="118">
        <v>14</v>
      </c>
      <c r="AD39" s="118">
        <v>22</v>
      </c>
      <c r="AE39" s="115" t="s">
        <v>257</v>
      </c>
      <c r="AF39" s="118">
        <v>61</v>
      </c>
      <c r="AG39" s="118">
        <v>36</v>
      </c>
      <c r="AH39" s="118">
        <v>25</v>
      </c>
      <c r="AI39" s="118">
        <v>52</v>
      </c>
      <c r="AJ39" s="118">
        <v>25</v>
      </c>
      <c r="AK39" s="118">
        <v>27</v>
      </c>
      <c r="AL39" s="118">
        <v>32</v>
      </c>
      <c r="AM39" s="118">
        <v>11</v>
      </c>
      <c r="AN39" s="118">
        <v>21</v>
      </c>
      <c r="AO39" s="115" t="s">
        <v>258</v>
      </c>
      <c r="AP39" s="118">
        <v>118</v>
      </c>
      <c r="AQ39" s="118">
        <v>55</v>
      </c>
      <c r="AR39" s="118">
        <v>63</v>
      </c>
      <c r="AS39" s="118">
        <v>88</v>
      </c>
      <c r="AT39" s="118">
        <v>44</v>
      </c>
      <c r="AU39" s="118">
        <v>44</v>
      </c>
      <c r="AV39" s="118">
        <v>77</v>
      </c>
      <c r="AW39" s="118">
        <v>37</v>
      </c>
      <c r="AX39" s="118">
        <v>40</v>
      </c>
      <c r="AY39" s="115" t="s">
        <v>259</v>
      </c>
      <c r="AZ39" s="118">
        <v>40</v>
      </c>
      <c r="BA39" s="118">
        <v>10</v>
      </c>
      <c r="BB39" s="118">
        <v>30</v>
      </c>
      <c r="BC39" s="118">
        <v>44</v>
      </c>
      <c r="BD39" s="118">
        <v>9</v>
      </c>
      <c r="BE39" s="118">
        <v>35</v>
      </c>
      <c r="BF39" s="118">
        <v>24</v>
      </c>
      <c r="BG39" s="118">
        <v>4</v>
      </c>
      <c r="BH39" s="118">
        <v>20</v>
      </c>
      <c r="BI39" s="115" t="s">
        <v>257</v>
      </c>
      <c r="BJ39" s="118">
        <v>11</v>
      </c>
      <c r="BK39" s="118">
        <v>5</v>
      </c>
      <c r="BL39" s="118">
        <v>6</v>
      </c>
      <c r="BM39" s="118">
        <v>9</v>
      </c>
      <c r="BN39" s="118">
        <v>5</v>
      </c>
      <c r="BO39" s="118">
        <v>4</v>
      </c>
      <c r="BP39" s="118">
        <v>32</v>
      </c>
      <c r="BQ39" s="118">
        <v>17</v>
      </c>
      <c r="BR39" s="118">
        <v>15</v>
      </c>
      <c r="BS39" s="115" t="s">
        <v>258</v>
      </c>
      <c r="BT39" s="118">
        <v>38</v>
      </c>
      <c r="BU39" s="118">
        <v>18</v>
      </c>
      <c r="BV39" s="118">
        <v>20</v>
      </c>
      <c r="BW39" s="118">
        <v>28</v>
      </c>
      <c r="BX39" s="118">
        <v>18</v>
      </c>
      <c r="BY39" s="118">
        <v>10</v>
      </c>
      <c r="BZ39" s="118">
        <v>81</v>
      </c>
      <c r="CA39" s="118">
        <v>41</v>
      </c>
      <c r="CB39" s="118">
        <v>40</v>
      </c>
      <c r="CC39" s="115" t="s">
        <v>259</v>
      </c>
      <c r="CD39" s="118">
        <v>19</v>
      </c>
      <c r="CE39" s="118">
        <v>3</v>
      </c>
      <c r="CF39" s="118">
        <v>16</v>
      </c>
      <c r="CG39" s="118">
        <v>10</v>
      </c>
      <c r="CH39" s="118">
        <v>2</v>
      </c>
      <c r="CI39" s="118">
        <v>8</v>
      </c>
      <c r="CJ39" s="118">
        <v>43</v>
      </c>
      <c r="CK39" s="118">
        <v>11</v>
      </c>
      <c r="CL39" s="118">
        <v>32</v>
      </c>
      <c r="CM39" s="115" t="s">
        <v>257</v>
      </c>
      <c r="CN39" s="118">
        <v>3</v>
      </c>
      <c r="CO39" s="118">
        <v>2</v>
      </c>
      <c r="CP39" s="118">
        <v>1</v>
      </c>
      <c r="CQ39" s="118">
        <v>5</v>
      </c>
      <c r="CR39" s="118">
        <v>3</v>
      </c>
      <c r="CS39" s="118">
        <v>2</v>
      </c>
      <c r="CT39" s="118" t="s">
        <v>425</v>
      </c>
      <c r="CU39" s="118" t="s">
        <v>425</v>
      </c>
      <c r="CV39" s="118" t="s">
        <v>425</v>
      </c>
      <c r="CW39" s="115" t="s">
        <v>258</v>
      </c>
      <c r="CX39" s="118">
        <v>25</v>
      </c>
      <c r="CY39" s="118">
        <v>12</v>
      </c>
      <c r="CZ39" s="118">
        <v>13</v>
      </c>
      <c r="DA39" s="118">
        <v>25</v>
      </c>
      <c r="DB39" s="118">
        <v>13</v>
      </c>
      <c r="DC39" s="118">
        <v>12</v>
      </c>
      <c r="DD39" s="118">
        <v>3</v>
      </c>
      <c r="DE39" s="118">
        <v>2</v>
      </c>
      <c r="DF39" s="118">
        <v>1</v>
      </c>
      <c r="DG39" s="115" t="s">
        <v>259</v>
      </c>
      <c r="DH39" s="118">
        <v>19</v>
      </c>
      <c r="DI39" s="118">
        <v>8</v>
      </c>
      <c r="DJ39" s="118">
        <v>11</v>
      </c>
      <c r="DK39" s="118">
        <v>23</v>
      </c>
      <c r="DL39" s="118">
        <v>8</v>
      </c>
      <c r="DM39" s="118">
        <v>15</v>
      </c>
      <c r="DN39" s="118">
        <v>5</v>
      </c>
      <c r="DO39" s="118">
        <v>2</v>
      </c>
      <c r="DP39" s="118">
        <v>3</v>
      </c>
      <c r="DQ39" s="115" t="s">
        <v>257</v>
      </c>
      <c r="DR39" s="118">
        <v>856</v>
      </c>
      <c r="DS39" s="118">
        <v>420</v>
      </c>
      <c r="DT39" s="118">
        <v>436</v>
      </c>
      <c r="DU39" s="118">
        <v>930</v>
      </c>
      <c r="DV39" s="118">
        <v>460</v>
      </c>
      <c r="DW39" s="118">
        <v>470</v>
      </c>
      <c r="DX39" s="115" t="s">
        <v>258</v>
      </c>
      <c r="DY39" s="118">
        <v>1986</v>
      </c>
      <c r="DZ39" s="118">
        <v>916</v>
      </c>
      <c r="EA39" s="118">
        <v>1070</v>
      </c>
      <c r="EB39" s="118">
        <v>1827</v>
      </c>
      <c r="EC39" s="118">
        <v>889</v>
      </c>
      <c r="ED39" s="118">
        <v>938</v>
      </c>
      <c r="EE39" s="115" t="s">
        <v>259</v>
      </c>
      <c r="EF39" s="118">
        <v>608</v>
      </c>
      <c r="EG39" s="118">
        <v>159</v>
      </c>
      <c r="EH39" s="118">
        <v>449</v>
      </c>
      <c r="EI39" s="118">
        <v>705</v>
      </c>
      <c r="EJ39" s="118">
        <v>178</v>
      </c>
      <c r="EK39" s="118">
        <v>527</v>
      </c>
    </row>
    <row r="40" spans="1:141" ht="13.5" customHeight="1">
      <c r="A40" s="115" t="s">
        <v>260</v>
      </c>
      <c r="B40" s="118">
        <v>709</v>
      </c>
      <c r="C40" s="118">
        <v>358</v>
      </c>
      <c r="D40" s="118">
        <v>351</v>
      </c>
      <c r="E40" s="118">
        <v>18</v>
      </c>
      <c r="F40" s="118">
        <v>15</v>
      </c>
      <c r="G40" s="118">
        <v>3</v>
      </c>
      <c r="H40" s="118">
        <v>42</v>
      </c>
      <c r="I40" s="118">
        <v>20</v>
      </c>
      <c r="J40" s="118">
        <v>22</v>
      </c>
      <c r="K40" s="115" t="s">
        <v>261</v>
      </c>
      <c r="L40" s="118">
        <v>1213</v>
      </c>
      <c r="M40" s="118">
        <v>574</v>
      </c>
      <c r="N40" s="118">
        <v>639</v>
      </c>
      <c r="O40" s="118">
        <v>42</v>
      </c>
      <c r="P40" s="118">
        <v>19</v>
      </c>
      <c r="Q40" s="118">
        <v>23</v>
      </c>
      <c r="R40" s="118">
        <v>53</v>
      </c>
      <c r="S40" s="118">
        <v>25</v>
      </c>
      <c r="T40" s="118">
        <v>28</v>
      </c>
      <c r="U40" s="115" t="s">
        <v>262</v>
      </c>
      <c r="V40" s="118">
        <v>388</v>
      </c>
      <c r="W40" s="118">
        <v>84</v>
      </c>
      <c r="X40" s="118">
        <v>304</v>
      </c>
      <c r="Y40" s="118">
        <v>18</v>
      </c>
      <c r="Z40" s="118">
        <v>5</v>
      </c>
      <c r="AA40" s="118">
        <v>13</v>
      </c>
      <c r="AB40" s="118">
        <v>14</v>
      </c>
      <c r="AC40" s="118">
        <v>4</v>
      </c>
      <c r="AD40" s="118">
        <v>10</v>
      </c>
      <c r="AE40" s="115" t="s">
        <v>260</v>
      </c>
      <c r="AF40" s="118">
        <v>67</v>
      </c>
      <c r="AG40" s="118">
        <v>31</v>
      </c>
      <c r="AH40" s="118">
        <v>36</v>
      </c>
      <c r="AI40" s="118">
        <v>55</v>
      </c>
      <c r="AJ40" s="118">
        <v>27</v>
      </c>
      <c r="AK40" s="118">
        <v>28</v>
      </c>
      <c r="AL40" s="118">
        <v>20</v>
      </c>
      <c r="AM40" s="118">
        <v>15</v>
      </c>
      <c r="AN40" s="118">
        <v>5</v>
      </c>
      <c r="AO40" s="115" t="s">
        <v>261</v>
      </c>
      <c r="AP40" s="118">
        <v>107</v>
      </c>
      <c r="AQ40" s="118">
        <v>57</v>
      </c>
      <c r="AR40" s="118">
        <v>50</v>
      </c>
      <c r="AS40" s="118">
        <v>77</v>
      </c>
      <c r="AT40" s="118">
        <v>38</v>
      </c>
      <c r="AU40" s="118">
        <v>39</v>
      </c>
      <c r="AV40" s="118">
        <v>61</v>
      </c>
      <c r="AW40" s="118">
        <v>32</v>
      </c>
      <c r="AX40" s="118">
        <v>29</v>
      </c>
      <c r="AY40" s="115" t="s">
        <v>262</v>
      </c>
      <c r="AZ40" s="118">
        <v>26</v>
      </c>
      <c r="BA40" s="118">
        <v>9</v>
      </c>
      <c r="BB40" s="118">
        <v>17</v>
      </c>
      <c r="BC40" s="118">
        <v>22</v>
      </c>
      <c r="BD40" s="118">
        <v>4</v>
      </c>
      <c r="BE40" s="118">
        <v>18</v>
      </c>
      <c r="BF40" s="118">
        <v>34</v>
      </c>
      <c r="BG40" s="118">
        <v>8</v>
      </c>
      <c r="BH40" s="118">
        <v>26</v>
      </c>
      <c r="BI40" s="115" t="s">
        <v>260</v>
      </c>
      <c r="BJ40" s="118">
        <v>9</v>
      </c>
      <c r="BK40" s="118">
        <v>6</v>
      </c>
      <c r="BL40" s="118">
        <v>3</v>
      </c>
      <c r="BM40" s="118">
        <v>11</v>
      </c>
      <c r="BN40" s="118">
        <v>6</v>
      </c>
      <c r="BO40" s="118">
        <v>5</v>
      </c>
      <c r="BP40" s="118">
        <v>21</v>
      </c>
      <c r="BQ40" s="118">
        <v>16</v>
      </c>
      <c r="BR40" s="118">
        <v>5</v>
      </c>
      <c r="BS40" s="115" t="s">
        <v>261</v>
      </c>
      <c r="BT40" s="118">
        <v>35</v>
      </c>
      <c r="BU40" s="118">
        <v>20</v>
      </c>
      <c r="BV40" s="118">
        <v>15</v>
      </c>
      <c r="BW40" s="118">
        <v>40</v>
      </c>
      <c r="BX40" s="118">
        <v>17</v>
      </c>
      <c r="BY40" s="118">
        <v>23</v>
      </c>
      <c r="BZ40" s="118">
        <v>81</v>
      </c>
      <c r="CA40" s="118">
        <v>46</v>
      </c>
      <c r="CB40" s="118">
        <v>35</v>
      </c>
      <c r="CC40" s="115" t="s">
        <v>262</v>
      </c>
      <c r="CD40" s="118">
        <v>16</v>
      </c>
      <c r="CE40" s="118">
        <v>6</v>
      </c>
      <c r="CF40" s="118">
        <v>10</v>
      </c>
      <c r="CG40" s="118">
        <v>10</v>
      </c>
      <c r="CH40" s="118">
        <v>2</v>
      </c>
      <c r="CI40" s="118">
        <v>8</v>
      </c>
      <c r="CJ40" s="118">
        <v>39</v>
      </c>
      <c r="CK40" s="118">
        <v>9</v>
      </c>
      <c r="CL40" s="118">
        <v>30</v>
      </c>
      <c r="CM40" s="115" t="s">
        <v>260</v>
      </c>
      <c r="CN40" s="118">
        <v>5</v>
      </c>
      <c r="CO40" s="118">
        <v>2</v>
      </c>
      <c r="CP40" s="118">
        <v>3</v>
      </c>
      <c r="CQ40" s="118">
        <v>4</v>
      </c>
      <c r="CR40" s="118">
        <v>3</v>
      </c>
      <c r="CS40" s="118">
        <v>1</v>
      </c>
      <c r="CT40" s="118" t="s">
        <v>425</v>
      </c>
      <c r="CU40" s="118" t="s">
        <v>425</v>
      </c>
      <c r="CV40" s="118" t="s">
        <v>425</v>
      </c>
      <c r="CW40" s="115" t="s">
        <v>261</v>
      </c>
      <c r="CX40" s="118">
        <v>29</v>
      </c>
      <c r="CY40" s="118">
        <v>16</v>
      </c>
      <c r="CZ40" s="118">
        <v>13</v>
      </c>
      <c r="DA40" s="118">
        <v>36</v>
      </c>
      <c r="DB40" s="118">
        <v>18</v>
      </c>
      <c r="DC40" s="118">
        <v>18</v>
      </c>
      <c r="DD40" s="118">
        <v>4</v>
      </c>
      <c r="DE40" s="118">
        <v>2</v>
      </c>
      <c r="DF40" s="118">
        <v>2</v>
      </c>
      <c r="DG40" s="115" t="s">
        <v>262</v>
      </c>
      <c r="DH40" s="118">
        <v>18</v>
      </c>
      <c r="DI40" s="118">
        <v>3</v>
      </c>
      <c r="DJ40" s="118">
        <v>15</v>
      </c>
      <c r="DK40" s="118">
        <v>18</v>
      </c>
      <c r="DL40" s="118">
        <v>6</v>
      </c>
      <c r="DM40" s="118">
        <v>12</v>
      </c>
      <c r="DN40" s="118">
        <v>3</v>
      </c>
      <c r="DO40" s="118">
        <v>2</v>
      </c>
      <c r="DP40" s="118">
        <v>1</v>
      </c>
      <c r="DQ40" s="115" t="s">
        <v>260</v>
      </c>
      <c r="DR40" s="118">
        <v>967</v>
      </c>
      <c r="DS40" s="118">
        <v>471</v>
      </c>
      <c r="DT40" s="118">
        <v>496</v>
      </c>
      <c r="DU40" s="118">
        <v>961</v>
      </c>
      <c r="DV40" s="118">
        <v>499</v>
      </c>
      <c r="DW40" s="118">
        <v>462</v>
      </c>
      <c r="DX40" s="115" t="s">
        <v>261</v>
      </c>
      <c r="DY40" s="118">
        <v>1894</v>
      </c>
      <c r="DZ40" s="118">
        <v>936</v>
      </c>
      <c r="EA40" s="118">
        <v>958</v>
      </c>
      <c r="EB40" s="118">
        <v>1778</v>
      </c>
      <c r="EC40" s="118">
        <v>864</v>
      </c>
      <c r="ED40" s="118">
        <v>914</v>
      </c>
      <c r="EE40" s="115" t="s">
        <v>262</v>
      </c>
      <c r="EF40" s="118">
        <v>497</v>
      </c>
      <c r="EG40" s="118">
        <v>116</v>
      </c>
      <c r="EH40" s="118">
        <v>381</v>
      </c>
      <c r="EI40" s="118">
        <v>606</v>
      </c>
      <c r="EJ40" s="118">
        <v>142</v>
      </c>
      <c r="EK40" s="118">
        <v>464</v>
      </c>
    </row>
    <row r="41" spans="1:141" ht="13.5" customHeight="1">
      <c r="A41" s="115" t="s">
        <v>263</v>
      </c>
      <c r="B41" s="118">
        <v>784</v>
      </c>
      <c r="C41" s="118">
        <v>392</v>
      </c>
      <c r="D41" s="118">
        <v>392</v>
      </c>
      <c r="E41" s="118">
        <v>17</v>
      </c>
      <c r="F41" s="118">
        <v>9</v>
      </c>
      <c r="G41" s="118">
        <v>8</v>
      </c>
      <c r="H41" s="118">
        <v>26</v>
      </c>
      <c r="I41" s="118">
        <v>9</v>
      </c>
      <c r="J41" s="118">
        <v>17</v>
      </c>
      <c r="K41" s="115" t="s">
        <v>264</v>
      </c>
      <c r="L41" s="118">
        <v>1169</v>
      </c>
      <c r="M41" s="118">
        <v>528</v>
      </c>
      <c r="N41" s="118">
        <v>641</v>
      </c>
      <c r="O41" s="118">
        <v>64</v>
      </c>
      <c r="P41" s="118">
        <v>28</v>
      </c>
      <c r="Q41" s="118">
        <v>36</v>
      </c>
      <c r="R41" s="118">
        <v>68</v>
      </c>
      <c r="S41" s="118">
        <v>28</v>
      </c>
      <c r="T41" s="118">
        <v>40</v>
      </c>
      <c r="U41" s="115" t="s">
        <v>265</v>
      </c>
      <c r="V41" s="118">
        <v>315</v>
      </c>
      <c r="W41" s="118">
        <v>65</v>
      </c>
      <c r="X41" s="118">
        <v>250</v>
      </c>
      <c r="Y41" s="118">
        <v>18</v>
      </c>
      <c r="Z41" s="118">
        <v>4</v>
      </c>
      <c r="AA41" s="118">
        <v>14</v>
      </c>
      <c r="AB41" s="118">
        <v>16</v>
      </c>
      <c r="AC41" s="118">
        <v>7</v>
      </c>
      <c r="AD41" s="118">
        <v>9</v>
      </c>
      <c r="AE41" s="115" t="s">
        <v>263</v>
      </c>
      <c r="AF41" s="118">
        <v>59</v>
      </c>
      <c r="AG41" s="118">
        <v>29</v>
      </c>
      <c r="AH41" s="118">
        <v>30</v>
      </c>
      <c r="AI41" s="118">
        <v>52</v>
      </c>
      <c r="AJ41" s="118">
        <v>33</v>
      </c>
      <c r="AK41" s="118">
        <v>19</v>
      </c>
      <c r="AL41" s="118">
        <v>31</v>
      </c>
      <c r="AM41" s="118">
        <v>22</v>
      </c>
      <c r="AN41" s="118">
        <v>9</v>
      </c>
      <c r="AO41" s="115" t="s">
        <v>264</v>
      </c>
      <c r="AP41" s="118">
        <v>97</v>
      </c>
      <c r="AQ41" s="118">
        <v>46</v>
      </c>
      <c r="AR41" s="118">
        <v>51</v>
      </c>
      <c r="AS41" s="118">
        <v>83</v>
      </c>
      <c r="AT41" s="118">
        <v>35</v>
      </c>
      <c r="AU41" s="118">
        <v>48</v>
      </c>
      <c r="AV41" s="118">
        <v>62</v>
      </c>
      <c r="AW41" s="118">
        <v>34</v>
      </c>
      <c r="AX41" s="118">
        <v>28</v>
      </c>
      <c r="AY41" s="115" t="s">
        <v>265</v>
      </c>
      <c r="AZ41" s="118">
        <v>29</v>
      </c>
      <c r="BA41" s="118">
        <v>5</v>
      </c>
      <c r="BB41" s="118">
        <v>24</v>
      </c>
      <c r="BC41" s="118">
        <v>28</v>
      </c>
      <c r="BD41" s="118">
        <v>5</v>
      </c>
      <c r="BE41" s="118">
        <v>23</v>
      </c>
      <c r="BF41" s="118">
        <v>21</v>
      </c>
      <c r="BG41" s="118">
        <v>5</v>
      </c>
      <c r="BH41" s="118">
        <v>16</v>
      </c>
      <c r="BI41" s="115" t="s">
        <v>263</v>
      </c>
      <c r="BJ41" s="118">
        <v>11</v>
      </c>
      <c r="BK41" s="118">
        <v>7</v>
      </c>
      <c r="BL41" s="118">
        <v>4</v>
      </c>
      <c r="BM41" s="118">
        <v>6</v>
      </c>
      <c r="BN41" s="118">
        <v>3</v>
      </c>
      <c r="BO41" s="118">
        <v>3</v>
      </c>
      <c r="BP41" s="118">
        <v>33</v>
      </c>
      <c r="BQ41" s="118">
        <v>25</v>
      </c>
      <c r="BR41" s="118">
        <v>8</v>
      </c>
      <c r="BS41" s="115" t="s">
        <v>264</v>
      </c>
      <c r="BT41" s="118">
        <v>24</v>
      </c>
      <c r="BU41" s="118">
        <v>10</v>
      </c>
      <c r="BV41" s="118">
        <v>14</v>
      </c>
      <c r="BW41" s="118">
        <v>41</v>
      </c>
      <c r="BX41" s="118">
        <v>25</v>
      </c>
      <c r="BY41" s="118">
        <v>16</v>
      </c>
      <c r="BZ41" s="118">
        <v>77</v>
      </c>
      <c r="CA41" s="118">
        <v>34</v>
      </c>
      <c r="CB41" s="118">
        <v>43</v>
      </c>
      <c r="CC41" s="115" t="s">
        <v>265</v>
      </c>
      <c r="CD41" s="118">
        <v>23</v>
      </c>
      <c r="CE41" s="118">
        <v>7</v>
      </c>
      <c r="CF41" s="118">
        <v>16</v>
      </c>
      <c r="CG41" s="118">
        <v>3</v>
      </c>
      <c r="CH41" s="118" t="s">
        <v>425</v>
      </c>
      <c r="CI41" s="118">
        <v>3</v>
      </c>
      <c r="CJ41" s="118">
        <v>14</v>
      </c>
      <c r="CK41" s="118">
        <v>3</v>
      </c>
      <c r="CL41" s="118">
        <v>11</v>
      </c>
      <c r="CM41" s="115" t="s">
        <v>263</v>
      </c>
      <c r="CN41" s="118">
        <v>6</v>
      </c>
      <c r="CO41" s="118">
        <v>3</v>
      </c>
      <c r="CP41" s="118">
        <v>3</v>
      </c>
      <c r="CQ41" s="118">
        <v>5</v>
      </c>
      <c r="CR41" s="118">
        <v>2</v>
      </c>
      <c r="CS41" s="118">
        <v>3</v>
      </c>
      <c r="CT41" s="118">
        <v>1</v>
      </c>
      <c r="CU41" s="118" t="s">
        <v>425</v>
      </c>
      <c r="CV41" s="118">
        <v>1</v>
      </c>
      <c r="CW41" s="115" t="s">
        <v>264</v>
      </c>
      <c r="CX41" s="118">
        <v>23</v>
      </c>
      <c r="CY41" s="118">
        <v>15</v>
      </c>
      <c r="CZ41" s="118">
        <v>8</v>
      </c>
      <c r="DA41" s="118">
        <v>34</v>
      </c>
      <c r="DB41" s="118">
        <v>19</v>
      </c>
      <c r="DC41" s="118">
        <v>15</v>
      </c>
      <c r="DD41" s="118">
        <v>4</v>
      </c>
      <c r="DE41" s="118" t="s">
        <v>425</v>
      </c>
      <c r="DF41" s="118">
        <v>4</v>
      </c>
      <c r="DG41" s="115" t="s">
        <v>265</v>
      </c>
      <c r="DH41" s="118">
        <v>11</v>
      </c>
      <c r="DI41" s="118">
        <v>2</v>
      </c>
      <c r="DJ41" s="118">
        <v>9</v>
      </c>
      <c r="DK41" s="118">
        <v>16</v>
      </c>
      <c r="DL41" s="118">
        <v>5</v>
      </c>
      <c r="DM41" s="118">
        <v>11</v>
      </c>
      <c r="DN41" s="118">
        <v>2</v>
      </c>
      <c r="DO41" s="118" t="s">
        <v>425</v>
      </c>
      <c r="DP41" s="118">
        <v>2</v>
      </c>
      <c r="DQ41" s="115" t="s">
        <v>263</v>
      </c>
      <c r="DR41" s="118">
        <v>1063</v>
      </c>
      <c r="DS41" s="118">
        <v>554</v>
      </c>
      <c r="DT41" s="118">
        <v>509</v>
      </c>
      <c r="DU41" s="118">
        <v>1031</v>
      </c>
      <c r="DV41" s="118">
        <v>534</v>
      </c>
      <c r="DW41" s="118">
        <v>497</v>
      </c>
      <c r="DX41" s="115" t="s">
        <v>264</v>
      </c>
      <c r="DY41" s="118">
        <v>1885</v>
      </c>
      <c r="DZ41" s="118">
        <v>909</v>
      </c>
      <c r="EA41" s="118">
        <v>976</v>
      </c>
      <c r="EB41" s="118">
        <v>1746</v>
      </c>
      <c r="EC41" s="118">
        <v>802</v>
      </c>
      <c r="ED41" s="118">
        <v>944</v>
      </c>
      <c r="EE41" s="115" t="s">
        <v>265</v>
      </c>
      <c r="EF41" s="118">
        <v>430</v>
      </c>
      <c r="EG41" s="118">
        <v>97</v>
      </c>
      <c r="EH41" s="118">
        <v>333</v>
      </c>
      <c r="EI41" s="118">
        <v>496</v>
      </c>
      <c r="EJ41" s="118">
        <v>108</v>
      </c>
      <c r="EK41" s="118">
        <v>388</v>
      </c>
    </row>
    <row r="42" spans="1:141" ht="13.5" customHeight="1">
      <c r="A42" s="115" t="s">
        <v>266</v>
      </c>
      <c r="B42" s="118">
        <v>808</v>
      </c>
      <c r="C42" s="118">
        <v>411</v>
      </c>
      <c r="D42" s="118">
        <v>397</v>
      </c>
      <c r="E42" s="118">
        <v>31</v>
      </c>
      <c r="F42" s="118">
        <v>19</v>
      </c>
      <c r="G42" s="118">
        <v>12</v>
      </c>
      <c r="H42" s="118">
        <v>35</v>
      </c>
      <c r="I42" s="118">
        <v>19</v>
      </c>
      <c r="J42" s="118">
        <v>16</v>
      </c>
      <c r="K42" s="115" t="s">
        <v>267</v>
      </c>
      <c r="L42" s="118">
        <v>1177</v>
      </c>
      <c r="M42" s="118">
        <v>573</v>
      </c>
      <c r="N42" s="118">
        <v>604</v>
      </c>
      <c r="O42" s="118">
        <v>50</v>
      </c>
      <c r="P42" s="118">
        <v>23</v>
      </c>
      <c r="Q42" s="118">
        <v>27</v>
      </c>
      <c r="R42" s="118">
        <v>56</v>
      </c>
      <c r="S42" s="118">
        <v>21</v>
      </c>
      <c r="T42" s="118">
        <v>35</v>
      </c>
      <c r="U42" s="115" t="s">
        <v>268</v>
      </c>
      <c r="V42" s="118">
        <v>240</v>
      </c>
      <c r="W42" s="118">
        <v>43</v>
      </c>
      <c r="X42" s="118">
        <v>197</v>
      </c>
      <c r="Y42" s="118">
        <v>15</v>
      </c>
      <c r="Z42" s="118">
        <v>5</v>
      </c>
      <c r="AA42" s="118">
        <v>10</v>
      </c>
      <c r="AB42" s="118">
        <v>12</v>
      </c>
      <c r="AC42" s="118">
        <v>4</v>
      </c>
      <c r="AD42" s="118">
        <v>8</v>
      </c>
      <c r="AE42" s="115" t="s">
        <v>266</v>
      </c>
      <c r="AF42" s="118">
        <v>73</v>
      </c>
      <c r="AG42" s="118">
        <v>35</v>
      </c>
      <c r="AH42" s="118">
        <v>38</v>
      </c>
      <c r="AI42" s="118">
        <v>77</v>
      </c>
      <c r="AJ42" s="118">
        <v>53</v>
      </c>
      <c r="AK42" s="118">
        <v>24</v>
      </c>
      <c r="AL42" s="118">
        <v>37</v>
      </c>
      <c r="AM42" s="118">
        <v>21</v>
      </c>
      <c r="AN42" s="118">
        <v>16</v>
      </c>
      <c r="AO42" s="115" t="s">
        <v>267</v>
      </c>
      <c r="AP42" s="118">
        <v>111</v>
      </c>
      <c r="AQ42" s="118">
        <v>60</v>
      </c>
      <c r="AR42" s="118">
        <v>51</v>
      </c>
      <c r="AS42" s="118">
        <v>90</v>
      </c>
      <c r="AT42" s="118">
        <v>45</v>
      </c>
      <c r="AU42" s="118">
        <v>45</v>
      </c>
      <c r="AV42" s="118">
        <v>52</v>
      </c>
      <c r="AW42" s="118">
        <v>21</v>
      </c>
      <c r="AX42" s="118">
        <v>31</v>
      </c>
      <c r="AY42" s="115" t="s">
        <v>268</v>
      </c>
      <c r="AZ42" s="118">
        <v>29</v>
      </c>
      <c r="BA42" s="118">
        <v>7</v>
      </c>
      <c r="BB42" s="118">
        <v>22</v>
      </c>
      <c r="BC42" s="118">
        <v>18</v>
      </c>
      <c r="BD42" s="118">
        <v>4</v>
      </c>
      <c r="BE42" s="118">
        <v>14</v>
      </c>
      <c r="BF42" s="118">
        <v>24</v>
      </c>
      <c r="BG42" s="118">
        <v>5</v>
      </c>
      <c r="BH42" s="118">
        <v>19</v>
      </c>
      <c r="BI42" s="115" t="s">
        <v>266</v>
      </c>
      <c r="BJ42" s="118">
        <v>11</v>
      </c>
      <c r="BK42" s="118">
        <v>7</v>
      </c>
      <c r="BL42" s="118">
        <v>4</v>
      </c>
      <c r="BM42" s="118">
        <v>6</v>
      </c>
      <c r="BN42" s="118">
        <v>1</v>
      </c>
      <c r="BO42" s="118">
        <v>5</v>
      </c>
      <c r="BP42" s="118">
        <v>38</v>
      </c>
      <c r="BQ42" s="118">
        <v>27</v>
      </c>
      <c r="BR42" s="118">
        <v>11</v>
      </c>
      <c r="BS42" s="115" t="s">
        <v>267</v>
      </c>
      <c r="BT42" s="118">
        <v>50</v>
      </c>
      <c r="BU42" s="118">
        <v>18</v>
      </c>
      <c r="BV42" s="118">
        <v>32</v>
      </c>
      <c r="BW42" s="118">
        <v>29</v>
      </c>
      <c r="BX42" s="118">
        <v>18</v>
      </c>
      <c r="BY42" s="118">
        <v>11</v>
      </c>
      <c r="BZ42" s="118">
        <v>78</v>
      </c>
      <c r="CA42" s="118">
        <v>41</v>
      </c>
      <c r="CB42" s="118">
        <v>37</v>
      </c>
      <c r="CC42" s="115" t="s">
        <v>268</v>
      </c>
      <c r="CD42" s="118">
        <v>13</v>
      </c>
      <c r="CE42" s="118">
        <v>2</v>
      </c>
      <c r="CF42" s="118">
        <v>11</v>
      </c>
      <c r="CG42" s="118">
        <v>4</v>
      </c>
      <c r="CH42" s="118" t="s">
        <v>425</v>
      </c>
      <c r="CI42" s="118">
        <v>4</v>
      </c>
      <c r="CJ42" s="118">
        <v>19</v>
      </c>
      <c r="CK42" s="118">
        <v>5</v>
      </c>
      <c r="CL42" s="118">
        <v>14</v>
      </c>
      <c r="CM42" s="115" t="s">
        <v>266</v>
      </c>
      <c r="CN42" s="118">
        <v>7</v>
      </c>
      <c r="CO42" s="118">
        <v>3</v>
      </c>
      <c r="CP42" s="118">
        <v>4</v>
      </c>
      <c r="CQ42" s="118">
        <v>3</v>
      </c>
      <c r="CR42" s="118">
        <v>1</v>
      </c>
      <c r="CS42" s="118">
        <v>2</v>
      </c>
      <c r="CT42" s="118" t="s">
        <v>425</v>
      </c>
      <c r="CU42" s="118" t="s">
        <v>425</v>
      </c>
      <c r="CV42" s="118" t="s">
        <v>425</v>
      </c>
      <c r="CW42" s="115" t="s">
        <v>267</v>
      </c>
      <c r="CX42" s="118">
        <v>31</v>
      </c>
      <c r="CY42" s="118">
        <v>16</v>
      </c>
      <c r="CZ42" s="118">
        <v>15</v>
      </c>
      <c r="DA42" s="118">
        <v>33</v>
      </c>
      <c r="DB42" s="118">
        <v>12</v>
      </c>
      <c r="DC42" s="118">
        <v>21</v>
      </c>
      <c r="DD42" s="118">
        <v>3</v>
      </c>
      <c r="DE42" s="118">
        <v>2</v>
      </c>
      <c r="DF42" s="118">
        <v>1</v>
      </c>
      <c r="DG42" s="115" t="s">
        <v>268</v>
      </c>
      <c r="DH42" s="118">
        <v>15</v>
      </c>
      <c r="DI42" s="118">
        <v>3</v>
      </c>
      <c r="DJ42" s="118">
        <v>12</v>
      </c>
      <c r="DK42" s="118">
        <v>13</v>
      </c>
      <c r="DL42" s="118">
        <v>4</v>
      </c>
      <c r="DM42" s="118">
        <v>9</v>
      </c>
      <c r="DN42" s="118">
        <v>2</v>
      </c>
      <c r="DO42" s="118">
        <v>1</v>
      </c>
      <c r="DP42" s="118">
        <v>1</v>
      </c>
      <c r="DQ42" s="115" t="s">
        <v>266</v>
      </c>
      <c r="DR42" s="118">
        <v>1141</v>
      </c>
      <c r="DS42" s="118">
        <v>583</v>
      </c>
      <c r="DT42" s="118">
        <v>558</v>
      </c>
      <c r="DU42" s="118">
        <v>1126</v>
      </c>
      <c r="DV42" s="118">
        <v>597</v>
      </c>
      <c r="DW42" s="118">
        <v>529</v>
      </c>
      <c r="DX42" s="115" t="s">
        <v>267</v>
      </c>
      <c r="DY42" s="118">
        <v>1984</v>
      </c>
      <c r="DZ42" s="118">
        <v>944</v>
      </c>
      <c r="EA42" s="118">
        <v>1040</v>
      </c>
      <c r="EB42" s="118">
        <v>1760</v>
      </c>
      <c r="EC42" s="118">
        <v>850</v>
      </c>
      <c r="ED42" s="118">
        <v>910</v>
      </c>
      <c r="EE42" s="115" t="s">
        <v>268</v>
      </c>
      <c r="EF42" s="118">
        <v>292</v>
      </c>
      <c r="EG42" s="118">
        <v>60</v>
      </c>
      <c r="EH42" s="118">
        <v>232</v>
      </c>
      <c r="EI42" s="118">
        <v>404</v>
      </c>
      <c r="EJ42" s="118">
        <v>83</v>
      </c>
      <c r="EK42" s="118">
        <v>321</v>
      </c>
    </row>
    <row r="43" spans="1:141" ht="9" customHeight="1">
      <c r="A43" s="89"/>
      <c r="B43" s="118"/>
      <c r="C43" s="118"/>
      <c r="D43" s="118"/>
      <c r="E43" s="118"/>
      <c r="F43" s="118"/>
      <c r="G43" s="118"/>
      <c r="H43" s="118"/>
      <c r="I43" s="118"/>
      <c r="J43" s="118"/>
      <c r="K43" s="89"/>
      <c r="L43" s="118"/>
      <c r="M43" s="118"/>
      <c r="N43" s="118"/>
      <c r="O43" s="118"/>
      <c r="P43" s="118"/>
      <c r="Q43" s="118"/>
      <c r="R43" s="118"/>
      <c r="S43" s="118"/>
      <c r="T43" s="118"/>
      <c r="U43" s="115" t="s">
        <v>207</v>
      </c>
      <c r="V43" s="118"/>
      <c r="W43" s="118"/>
      <c r="X43" s="118"/>
      <c r="Y43" s="118"/>
      <c r="Z43" s="118"/>
      <c r="AA43" s="118"/>
      <c r="AB43" s="118"/>
      <c r="AC43" s="118"/>
      <c r="AD43" s="118"/>
      <c r="AE43" s="89"/>
      <c r="AF43" s="118"/>
      <c r="AG43" s="118"/>
      <c r="AH43" s="118"/>
      <c r="AI43" s="118"/>
      <c r="AJ43" s="118"/>
      <c r="AK43" s="118"/>
      <c r="AL43" s="118"/>
      <c r="AM43" s="118"/>
      <c r="AN43" s="118"/>
      <c r="AO43" s="89"/>
      <c r="AP43" s="118"/>
      <c r="AQ43" s="118"/>
      <c r="AR43" s="118"/>
      <c r="AS43" s="118"/>
      <c r="AT43" s="118"/>
      <c r="AU43" s="118"/>
      <c r="AV43" s="118"/>
      <c r="AW43" s="118"/>
      <c r="AX43" s="118"/>
      <c r="AY43" s="115" t="s">
        <v>207</v>
      </c>
      <c r="AZ43" s="118"/>
      <c r="BA43" s="118"/>
      <c r="BB43" s="118"/>
      <c r="BC43" s="118"/>
      <c r="BD43" s="118"/>
      <c r="BE43" s="118"/>
      <c r="BF43" s="118"/>
      <c r="BG43" s="118"/>
      <c r="BH43" s="118"/>
      <c r="BI43" s="89"/>
      <c r="BJ43" s="118"/>
      <c r="BK43" s="118"/>
      <c r="BL43" s="118"/>
      <c r="BM43" s="118"/>
      <c r="BN43" s="118"/>
      <c r="BO43" s="118"/>
      <c r="BP43" s="118"/>
      <c r="BQ43" s="118"/>
      <c r="BR43" s="118"/>
      <c r="BS43" s="89"/>
      <c r="BT43" s="118"/>
      <c r="BU43" s="118"/>
      <c r="BV43" s="118"/>
      <c r="BW43" s="118"/>
      <c r="BX43" s="118"/>
      <c r="BY43" s="118"/>
      <c r="BZ43" s="118"/>
      <c r="CA43" s="118"/>
      <c r="CB43" s="118"/>
      <c r="CC43" s="115" t="s">
        <v>207</v>
      </c>
      <c r="CD43" s="118"/>
      <c r="CE43" s="118"/>
      <c r="CF43" s="118"/>
      <c r="CG43" s="118"/>
      <c r="CH43" s="118"/>
      <c r="CI43" s="118"/>
      <c r="CJ43" s="118"/>
      <c r="CK43" s="118"/>
      <c r="CL43" s="118"/>
      <c r="CM43" s="89"/>
      <c r="CN43" s="118"/>
      <c r="CO43" s="118"/>
      <c r="CP43" s="118"/>
      <c r="CQ43" s="118"/>
      <c r="CR43" s="118"/>
      <c r="CS43" s="118"/>
      <c r="CT43" s="118"/>
      <c r="CU43" s="118"/>
      <c r="CV43" s="118"/>
      <c r="CW43" s="89"/>
      <c r="CX43" s="118"/>
      <c r="CY43" s="118"/>
      <c r="CZ43" s="118"/>
      <c r="DA43" s="118"/>
      <c r="DB43" s="118"/>
      <c r="DC43" s="118"/>
      <c r="DD43" s="118"/>
      <c r="DE43" s="118"/>
      <c r="DF43" s="118"/>
      <c r="DG43" s="115" t="s">
        <v>207</v>
      </c>
      <c r="DH43" s="118"/>
      <c r="DI43" s="118"/>
      <c r="DJ43" s="118"/>
      <c r="DK43" s="118"/>
      <c r="DL43" s="118"/>
      <c r="DM43" s="118"/>
      <c r="DN43" s="118"/>
      <c r="DO43" s="118"/>
      <c r="DP43" s="118"/>
      <c r="DQ43" s="89"/>
      <c r="DR43" s="118"/>
      <c r="DS43" s="118"/>
      <c r="DT43" s="118"/>
      <c r="DU43" s="118"/>
      <c r="DV43" s="118"/>
      <c r="DW43" s="118"/>
      <c r="DX43" s="89"/>
      <c r="DY43" s="118"/>
      <c r="DZ43" s="118"/>
      <c r="EA43" s="118"/>
      <c r="EB43" s="118"/>
      <c r="EC43" s="118"/>
      <c r="ED43" s="118"/>
      <c r="EE43" s="115" t="s">
        <v>207</v>
      </c>
      <c r="EF43" s="118"/>
      <c r="EG43" s="118"/>
      <c r="EH43" s="118"/>
      <c r="EI43" s="118"/>
      <c r="EJ43" s="118"/>
      <c r="EK43" s="118"/>
    </row>
    <row r="44" spans="1:141" ht="13.5" customHeight="1">
      <c r="A44" s="89" t="s">
        <v>131</v>
      </c>
      <c r="B44" s="118">
        <v>4289</v>
      </c>
      <c r="C44" s="118">
        <v>2210</v>
      </c>
      <c r="D44" s="118">
        <v>2079</v>
      </c>
      <c r="E44" s="118">
        <v>110</v>
      </c>
      <c r="F44" s="118">
        <v>49</v>
      </c>
      <c r="G44" s="118">
        <v>61</v>
      </c>
      <c r="H44" s="118">
        <v>110</v>
      </c>
      <c r="I44" s="118">
        <v>54</v>
      </c>
      <c r="J44" s="118">
        <v>56</v>
      </c>
      <c r="K44" s="89" t="s">
        <v>132</v>
      </c>
      <c r="L44" s="118">
        <v>6132</v>
      </c>
      <c r="M44" s="118">
        <v>2909</v>
      </c>
      <c r="N44" s="118">
        <v>3223</v>
      </c>
      <c r="O44" s="118">
        <v>354</v>
      </c>
      <c r="P44" s="118">
        <v>162</v>
      </c>
      <c r="Q44" s="118">
        <v>192</v>
      </c>
      <c r="R44" s="118">
        <v>341</v>
      </c>
      <c r="S44" s="118">
        <v>159</v>
      </c>
      <c r="T44" s="118">
        <v>182</v>
      </c>
      <c r="U44" s="89" t="s">
        <v>133</v>
      </c>
      <c r="V44" s="118">
        <v>542</v>
      </c>
      <c r="W44" s="118">
        <v>93</v>
      </c>
      <c r="X44" s="118">
        <v>449</v>
      </c>
      <c r="Y44" s="118">
        <v>33</v>
      </c>
      <c r="Z44" s="118">
        <v>5</v>
      </c>
      <c r="AA44" s="118">
        <v>28</v>
      </c>
      <c r="AB44" s="118">
        <v>48</v>
      </c>
      <c r="AC44" s="118">
        <v>13</v>
      </c>
      <c r="AD44" s="118">
        <v>35</v>
      </c>
      <c r="AE44" s="89" t="s">
        <v>131</v>
      </c>
      <c r="AF44" s="118">
        <v>320</v>
      </c>
      <c r="AG44" s="118">
        <v>186</v>
      </c>
      <c r="AH44" s="118">
        <v>134</v>
      </c>
      <c r="AI44" s="118">
        <v>431</v>
      </c>
      <c r="AJ44" s="118">
        <v>303</v>
      </c>
      <c r="AK44" s="118">
        <v>128</v>
      </c>
      <c r="AL44" s="118">
        <v>146</v>
      </c>
      <c r="AM44" s="118">
        <v>85</v>
      </c>
      <c r="AN44" s="118">
        <v>61</v>
      </c>
      <c r="AO44" s="89" t="s">
        <v>132</v>
      </c>
      <c r="AP44" s="118">
        <v>539</v>
      </c>
      <c r="AQ44" s="118">
        <v>252</v>
      </c>
      <c r="AR44" s="118">
        <v>287</v>
      </c>
      <c r="AS44" s="118">
        <v>441</v>
      </c>
      <c r="AT44" s="118">
        <v>212</v>
      </c>
      <c r="AU44" s="118">
        <v>229</v>
      </c>
      <c r="AV44" s="118">
        <v>387</v>
      </c>
      <c r="AW44" s="118">
        <v>182</v>
      </c>
      <c r="AX44" s="118">
        <v>205</v>
      </c>
      <c r="AY44" s="89" t="s">
        <v>133</v>
      </c>
      <c r="AZ44" s="118">
        <v>58</v>
      </c>
      <c r="BA44" s="118">
        <v>7</v>
      </c>
      <c r="BB44" s="118">
        <v>51</v>
      </c>
      <c r="BC44" s="118">
        <v>65</v>
      </c>
      <c r="BD44" s="118">
        <v>10</v>
      </c>
      <c r="BE44" s="118">
        <v>55</v>
      </c>
      <c r="BF44" s="118">
        <v>42</v>
      </c>
      <c r="BG44" s="118">
        <v>5</v>
      </c>
      <c r="BH44" s="118">
        <v>37</v>
      </c>
      <c r="BI44" s="89" t="s">
        <v>131</v>
      </c>
      <c r="BJ44" s="118">
        <v>84</v>
      </c>
      <c r="BK44" s="118">
        <v>69</v>
      </c>
      <c r="BL44" s="118">
        <v>15</v>
      </c>
      <c r="BM44" s="118">
        <v>50</v>
      </c>
      <c r="BN44" s="118">
        <v>31</v>
      </c>
      <c r="BO44" s="118">
        <v>19</v>
      </c>
      <c r="BP44" s="118">
        <v>204</v>
      </c>
      <c r="BQ44" s="118">
        <v>148</v>
      </c>
      <c r="BR44" s="118">
        <v>56</v>
      </c>
      <c r="BS44" s="89" t="s">
        <v>132</v>
      </c>
      <c r="BT44" s="118">
        <v>254</v>
      </c>
      <c r="BU44" s="118">
        <v>120</v>
      </c>
      <c r="BV44" s="118">
        <v>134</v>
      </c>
      <c r="BW44" s="118">
        <v>179</v>
      </c>
      <c r="BX44" s="118">
        <v>87</v>
      </c>
      <c r="BY44" s="118">
        <v>92</v>
      </c>
      <c r="BZ44" s="118">
        <v>410</v>
      </c>
      <c r="CA44" s="118">
        <v>207</v>
      </c>
      <c r="CB44" s="118">
        <v>203</v>
      </c>
      <c r="CC44" s="89" t="s">
        <v>133</v>
      </c>
      <c r="CD44" s="118">
        <v>27</v>
      </c>
      <c r="CE44" s="118">
        <v>5</v>
      </c>
      <c r="CF44" s="118">
        <v>22</v>
      </c>
      <c r="CG44" s="118">
        <v>15</v>
      </c>
      <c r="CH44" s="118">
        <v>3</v>
      </c>
      <c r="CI44" s="118">
        <v>12</v>
      </c>
      <c r="CJ44" s="118">
        <v>44</v>
      </c>
      <c r="CK44" s="118">
        <v>12</v>
      </c>
      <c r="CL44" s="118">
        <v>32</v>
      </c>
      <c r="CM44" s="89" t="s">
        <v>131</v>
      </c>
      <c r="CN44" s="118">
        <v>49</v>
      </c>
      <c r="CO44" s="118">
        <v>34</v>
      </c>
      <c r="CP44" s="118">
        <v>15</v>
      </c>
      <c r="CQ44" s="118">
        <v>48</v>
      </c>
      <c r="CR44" s="118">
        <v>28</v>
      </c>
      <c r="CS44" s="118">
        <v>20</v>
      </c>
      <c r="CT44" s="118">
        <v>3</v>
      </c>
      <c r="CU44" s="118">
        <v>1</v>
      </c>
      <c r="CV44" s="118">
        <v>2</v>
      </c>
      <c r="CW44" s="89" t="s">
        <v>132</v>
      </c>
      <c r="CX44" s="118">
        <v>161</v>
      </c>
      <c r="CY44" s="118">
        <v>88</v>
      </c>
      <c r="CZ44" s="118">
        <v>73</v>
      </c>
      <c r="DA44" s="118">
        <v>192</v>
      </c>
      <c r="DB44" s="118">
        <v>82</v>
      </c>
      <c r="DC44" s="118">
        <v>110</v>
      </c>
      <c r="DD44" s="118">
        <v>32</v>
      </c>
      <c r="DE44" s="118">
        <v>20</v>
      </c>
      <c r="DF44" s="118">
        <v>12</v>
      </c>
      <c r="DG44" s="89" t="s">
        <v>133</v>
      </c>
      <c r="DH44" s="118">
        <v>30</v>
      </c>
      <c r="DI44" s="118">
        <v>9</v>
      </c>
      <c r="DJ44" s="118">
        <v>21</v>
      </c>
      <c r="DK44" s="118">
        <v>27</v>
      </c>
      <c r="DL44" s="118">
        <v>5</v>
      </c>
      <c r="DM44" s="118">
        <v>22</v>
      </c>
      <c r="DN44" s="118">
        <v>6</v>
      </c>
      <c r="DO44" s="118">
        <v>2</v>
      </c>
      <c r="DP44" s="118">
        <v>4</v>
      </c>
      <c r="DQ44" s="89" t="s">
        <v>131</v>
      </c>
      <c r="DR44" s="118">
        <v>6585</v>
      </c>
      <c r="DS44" s="118">
        <v>3437</v>
      </c>
      <c r="DT44" s="118">
        <v>3148</v>
      </c>
      <c r="DU44" s="118">
        <v>5844</v>
      </c>
      <c r="DV44" s="118">
        <v>3198</v>
      </c>
      <c r="DW44" s="118">
        <v>2646</v>
      </c>
      <c r="DX44" s="89" t="s">
        <v>132</v>
      </c>
      <c r="DY44" s="118">
        <v>11861</v>
      </c>
      <c r="DZ44" s="118">
        <v>5604</v>
      </c>
      <c r="EA44" s="118">
        <v>6257</v>
      </c>
      <c r="EB44" s="118">
        <v>9422</v>
      </c>
      <c r="EC44" s="118">
        <v>4480</v>
      </c>
      <c r="ED44" s="118">
        <v>4942</v>
      </c>
      <c r="EE44" s="89" t="s">
        <v>133</v>
      </c>
      <c r="EF44" s="118">
        <v>696</v>
      </c>
      <c r="EG44" s="118">
        <v>128</v>
      </c>
      <c r="EH44" s="118">
        <v>568</v>
      </c>
      <c r="EI44" s="118">
        <v>937</v>
      </c>
      <c r="EJ44" s="118">
        <v>169</v>
      </c>
      <c r="EK44" s="118">
        <v>768</v>
      </c>
    </row>
    <row r="45" spans="1:141" ht="13.5" customHeight="1">
      <c r="A45" s="115" t="s">
        <v>269</v>
      </c>
      <c r="B45" s="118">
        <v>856</v>
      </c>
      <c r="C45" s="118">
        <v>453</v>
      </c>
      <c r="D45" s="118">
        <v>403</v>
      </c>
      <c r="E45" s="118">
        <v>12</v>
      </c>
      <c r="F45" s="118">
        <v>5</v>
      </c>
      <c r="G45" s="118">
        <v>7</v>
      </c>
      <c r="H45" s="118">
        <v>27</v>
      </c>
      <c r="I45" s="118">
        <v>16</v>
      </c>
      <c r="J45" s="118">
        <v>11</v>
      </c>
      <c r="K45" s="115" t="s">
        <v>270</v>
      </c>
      <c r="L45" s="118">
        <v>1199</v>
      </c>
      <c r="M45" s="118">
        <v>564</v>
      </c>
      <c r="N45" s="118">
        <v>635</v>
      </c>
      <c r="O45" s="118">
        <v>67</v>
      </c>
      <c r="P45" s="118">
        <v>32</v>
      </c>
      <c r="Q45" s="118">
        <v>35</v>
      </c>
      <c r="R45" s="118">
        <v>42</v>
      </c>
      <c r="S45" s="118">
        <v>19</v>
      </c>
      <c r="T45" s="118">
        <v>23</v>
      </c>
      <c r="U45" s="115" t="s">
        <v>271</v>
      </c>
      <c r="V45" s="118">
        <v>185</v>
      </c>
      <c r="W45" s="118">
        <v>34</v>
      </c>
      <c r="X45" s="118">
        <v>151</v>
      </c>
      <c r="Y45" s="118">
        <v>7</v>
      </c>
      <c r="Z45" s="118">
        <v>1</v>
      </c>
      <c r="AA45" s="118">
        <v>6</v>
      </c>
      <c r="AB45" s="118">
        <v>15</v>
      </c>
      <c r="AC45" s="118">
        <v>7</v>
      </c>
      <c r="AD45" s="118">
        <v>8</v>
      </c>
      <c r="AE45" s="115" t="s">
        <v>269</v>
      </c>
      <c r="AF45" s="118">
        <v>67</v>
      </c>
      <c r="AG45" s="118">
        <v>39</v>
      </c>
      <c r="AH45" s="118">
        <v>28</v>
      </c>
      <c r="AI45" s="118">
        <v>58</v>
      </c>
      <c r="AJ45" s="118">
        <v>36</v>
      </c>
      <c r="AK45" s="118">
        <v>22</v>
      </c>
      <c r="AL45" s="118">
        <v>29</v>
      </c>
      <c r="AM45" s="118">
        <v>16</v>
      </c>
      <c r="AN45" s="118">
        <v>13</v>
      </c>
      <c r="AO45" s="115" t="s">
        <v>270</v>
      </c>
      <c r="AP45" s="118">
        <v>112</v>
      </c>
      <c r="AQ45" s="118">
        <v>51</v>
      </c>
      <c r="AR45" s="118">
        <v>61</v>
      </c>
      <c r="AS45" s="118">
        <v>81</v>
      </c>
      <c r="AT45" s="118">
        <v>38</v>
      </c>
      <c r="AU45" s="118">
        <v>43</v>
      </c>
      <c r="AV45" s="118">
        <v>68</v>
      </c>
      <c r="AW45" s="118">
        <v>29</v>
      </c>
      <c r="AX45" s="118">
        <v>39</v>
      </c>
      <c r="AY45" s="115" t="s">
        <v>271</v>
      </c>
      <c r="AZ45" s="118">
        <v>14</v>
      </c>
      <c r="BA45" s="118">
        <v>1</v>
      </c>
      <c r="BB45" s="118">
        <v>13</v>
      </c>
      <c r="BC45" s="118">
        <v>15</v>
      </c>
      <c r="BD45" s="118">
        <v>4</v>
      </c>
      <c r="BE45" s="118">
        <v>11</v>
      </c>
      <c r="BF45" s="118">
        <v>11</v>
      </c>
      <c r="BG45" s="118">
        <v>2</v>
      </c>
      <c r="BH45" s="118">
        <v>9</v>
      </c>
      <c r="BI45" s="115" t="s">
        <v>269</v>
      </c>
      <c r="BJ45" s="118">
        <v>8</v>
      </c>
      <c r="BK45" s="118">
        <v>6</v>
      </c>
      <c r="BL45" s="118">
        <v>2</v>
      </c>
      <c r="BM45" s="118">
        <v>7</v>
      </c>
      <c r="BN45" s="118">
        <v>4</v>
      </c>
      <c r="BO45" s="118">
        <v>3</v>
      </c>
      <c r="BP45" s="118">
        <v>42</v>
      </c>
      <c r="BQ45" s="118">
        <v>31</v>
      </c>
      <c r="BR45" s="118">
        <v>11</v>
      </c>
      <c r="BS45" s="115" t="s">
        <v>270</v>
      </c>
      <c r="BT45" s="118">
        <v>42</v>
      </c>
      <c r="BU45" s="118">
        <v>18</v>
      </c>
      <c r="BV45" s="118">
        <v>24</v>
      </c>
      <c r="BW45" s="118">
        <v>33</v>
      </c>
      <c r="BX45" s="118">
        <v>18</v>
      </c>
      <c r="BY45" s="118">
        <v>15</v>
      </c>
      <c r="BZ45" s="118">
        <v>70</v>
      </c>
      <c r="CA45" s="118">
        <v>38</v>
      </c>
      <c r="CB45" s="118">
        <v>32</v>
      </c>
      <c r="CC45" s="115" t="s">
        <v>271</v>
      </c>
      <c r="CD45" s="118">
        <v>7</v>
      </c>
      <c r="CE45" s="118">
        <v>1</v>
      </c>
      <c r="CF45" s="118">
        <v>6</v>
      </c>
      <c r="CG45" s="118">
        <v>6</v>
      </c>
      <c r="CH45" s="118">
        <v>1</v>
      </c>
      <c r="CI45" s="118">
        <v>5</v>
      </c>
      <c r="CJ45" s="118">
        <v>10</v>
      </c>
      <c r="CK45" s="118">
        <v>4</v>
      </c>
      <c r="CL45" s="118">
        <v>6</v>
      </c>
      <c r="CM45" s="115" t="s">
        <v>269</v>
      </c>
      <c r="CN45" s="118">
        <v>14</v>
      </c>
      <c r="CO45" s="118">
        <v>9</v>
      </c>
      <c r="CP45" s="118">
        <v>5</v>
      </c>
      <c r="CQ45" s="118">
        <v>13</v>
      </c>
      <c r="CR45" s="118">
        <v>9</v>
      </c>
      <c r="CS45" s="118">
        <v>4</v>
      </c>
      <c r="CT45" s="118" t="s">
        <v>425</v>
      </c>
      <c r="CU45" s="118" t="s">
        <v>425</v>
      </c>
      <c r="CV45" s="118" t="s">
        <v>425</v>
      </c>
      <c r="CW45" s="115" t="s">
        <v>270</v>
      </c>
      <c r="CX45" s="118">
        <v>28</v>
      </c>
      <c r="CY45" s="118">
        <v>14</v>
      </c>
      <c r="CZ45" s="118">
        <v>14</v>
      </c>
      <c r="DA45" s="118">
        <v>38</v>
      </c>
      <c r="DB45" s="118">
        <v>15</v>
      </c>
      <c r="DC45" s="118">
        <v>23</v>
      </c>
      <c r="DD45" s="118">
        <v>8</v>
      </c>
      <c r="DE45" s="118">
        <v>7</v>
      </c>
      <c r="DF45" s="118">
        <v>1</v>
      </c>
      <c r="DG45" s="115" t="s">
        <v>271</v>
      </c>
      <c r="DH45" s="118">
        <v>7</v>
      </c>
      <c r="DI45" s="118">
        <v>3</v>
      </c>
      <c r="DJ45" s="118">
        <v>4</v>
      </c>
      <c r="DK45" s="118">
        <v>10</v>
      </c>
      <c r="DL45" s="118">
        <v>2</v>
      </c>
      <c r="DM45" s="118">
        <v>8</v>
      </c>
      <c r="DN45" s="118" t="s">
        <v>425</v>
      </c>
      <c r="DO45" s="118" t="s">
        <v>425</v>
      </c>
      <c r="DP45" s="118" t="s">
        <v>425</v>
      </c>
      <c r="DQ45" s="115" t="s">
        <v>269</v>
      </c>
      <c r="DR45" s="118">
        <v>1226</v>
      </c>
      <c r="DS45" s="118">
        <v>635</v>
      </c>
      <c r="DT45" s="118">
        <v>591</v>
      </c>
      <c r="DU45" s="118">
        <v>1133</v>
      </c>
      <c r="DV45" s="118">
        <v>624</v>
      </c>
      <c r="DW45" s="118">
        <v>509</v>
      </c>
      <c r="DX45" s="115" t="s">
        <v>270</v>
      </c>
      <c r="DY45" s="118">
        <v>2029</v>
      </c>
      <c r="DZ45" s="118">
        <v>945</v>
      </c>
      <c r="EA45" s="118">
        <v>1084</v>
      </c>
      <c r="EB45" s="118">
        <v>1788</v>
      </c>
      <c r="EC45" s="118">
        <v>843</v>
      </c>
      <c r="ED45" s="118">
        <v>945</v>
      </c>
      <c r="EE45" s="115" t="s">
        <v>271</v>
      </c>
      <c r="EF45" s="118">
        <v>238</v>
      </c>
      <c r="EG45" s="118">
        <v>50</v>
      </c>
      <c r="EH45" s="118">
        <v>188</v>
      </c>
      <c r="EI45" s="118">
        <v>287</v>
      </c>
      <c r="EJ45" s="118">
        <v>60</v>
      </c>
      <c r="EK45" s="118">
        <v>227</v>
      </c>
    </row>
    <row r="46" spans="1:141" ht="13.5" customHeight="1">
      <c r="A46" s="115" t="s">
        <v>272</v>
      </c>
      <c r="B46" s="118">
        <v>843</v>
      </c>
      <c r="C46" s="118">
        <v>424</v>
      </c>
      <c r="D46" s="118">
        <v>419</v>
      </c>
      <c r="E46" s="118">
        <v>26</v>
      </c>
      <c r="F46" s="118">
        <v>15</v>
      </c>
      <c r="G46" s="118">
        <v>11</v>
      </c>
      <c r="H46" s="118">
        <v>26</v>
      </c>
      <c r="I46" s="118">
        <v>13</v>
      </c>
      <c r="J46" s="118">
        <v>13</v>
      </c>
      <c r="K46" s="115" t="s">
        <v>273</v>
      </c>
      <c r="L46" s="118">
        <v>1321</v>
      </c>
      <c r="M46" s="118">
        <v>601</v>
      </c>
      <c r="N46" s="118">
        <v>720</v>
      </c>
      <c r="O46" s="118">
        <v>75</v>
      </c>
      <c r="P46" s="118">
        <v>32</v>
      </c>
      <c r="Q46" s="118">
        <v>43</v>
      </c>
      <c r="R46" s="118">
        <v>85</v>
      </c>
      <c r="S46" s="118">
        <v>45</v>
      </c>
      <c r="T46" s="118">
        <v>40</v>
      </c>
      <c r="U46" s="115" t="s">
        <v>274</v>
      </c>
      <c r="V46" s="118">
        <v>134</v>
      </c>
      <c r="W46" s="118">
        <v>26</v>
      </c>
      <c r="X46" s="118">
        <v>108</v>
      </c>
      <c r="Y46" s="118">
        <v>9</v>
      </c>
      <c r="Z46" s="118">
        <v>1</v>
      </c>
      <c r="AA46" s="118">
        <v>8</v>
      </c>
      <c r="AB46" s="118">
        <v>16</v>
      </c>
      <c r="AC46" s="118">
        <v>2</v>
      </c>
      <c r="AD46" s="118">
        <v>14</v>
      </c>
      <c r="AE46" s="115" t="s">
        <v>272</v>
      </c>
      <c r="AF46" s="118">
        <v>72</v>
      </c>
      <c r="AG46" s="118">
        <v>40</v>
      </c>
      <c r="AH46" s="118">
        <v>32</v>
      </c>
      <c r="AI46" s="118">
        <v>74</v>
      </c>
      <c r="AJ46" s="118">
        <v>58</v>
      </c>
      <c r="AK46" s="118">
        <v>16</v>
      </c>
      <c r="AL46" s="118">
        <v>36</v>
      </c>
      <c r="AM46" s="118">
        <v>24</v>
      </c>
      <c r="AN46" s="118">
        <v>12</v>
      </c>
      <c r="AO46" s="115" t="s">
        <v>273</v>
      </c>
      <c r="AP46" s="118">
        <v>107</v>
      </c>
      <c r="AQ46" s="118">
        <v>46</v>
      </c>
      <c r="AR46" s="118">
        <v>61</v>
      </c>
      <c r="AS46" s="118">
        <v>104</v>
      </c>
      <c r="AT46" s="118">
        <v>52</v>
      </c>
      <c r="AU46" s="118">
        <v>52</v>
      </c>
      <c r="AV46" s="118">
        <v>78</v>
      </c>
      <c r="AW46" s="118">
        <v>38</v>
      </c>
      <c r="AX46" s="118">
        <v>40</v>
      </c>
      <c r="AY46" s="115" t="s">
        <v>274</v>
      </c>
      <c r="AZ46" s="118">
        <v>22</v>
      </c>
      <c r="BA46" s="118">
        <v>3</v>
      </c>
      <c r="BB46" s="118">
        <v>19</v>
      </c>
      <c r="BC46" s="118">
        <v>14</v>
      </c>
      <c r="BD46" s="118">
        <v>1</v>
      </c>
      <c r="BE46" s="118">
        <v>13</v>
      </c>
      <c r="BF46" s="118">
        <v>13</v>
      </c>
      <c r="BG46" s="118">
        <v>1</v>
      </c>
      <c r="BH46" s="118">
        <v>12</v>
      </c>
      <c r="BI46" s="115" t="s">
        <v>272</v>
      </c>
      <c r="BJ46" s="118">
        <v>21</v>
      </c>
      <c r="BK46" s="118">
        <v>17</v>
      </c>
      <c r="BL46" s="118">
        <v>4</v>
      </c>
      <c r="BM46" s="118">
        <v>11</v>
      </c>
      <c r="BN46" s="118">
        <v>6</v>
      </c>
      <c r="BO46" s="118">
        <v>5</v>
      </c>
      <c r="BP46" s="118">
        <v>40</v>
      </c>
      <c r="BQ46" s="118">
        <v>28</v>
      </c>
      <c r="BR46" s="118">
        <v>12</v>
      </c>
      <c r="BS46" s="115" t="s">
        <v>273</v>
      </c>
      <c r="BT46" s="118">
        <v>40</v>
      </c>
      <c r="BU46" s="118">
        <v>23</v>
      </c>
      <c r="BV46" s="118">
        <v>17</v>
      </c>
      <c r="BW46" s="118">
        <v>30</v>
      </c>
      <c r="BX46" s="118">
        <v>14</v>
      </c>
      <c r="BY46" s="118">
        <v>16</v>
      </c>
      <c r="BZ46" s="118">
        <v>77</v>
      </c>
      <c r="CA46" s="118">
        <v>38</v>
      </c>
      <c r="CB46" s="118">
        <v>39</v>
      </c>
      <c r="CC46" s="115" t="s">
        <v>274</v>
      </c>
      <c r="CD46" s="118">
        <v>9</v>
      </c>
      <c r="CE46" s="118">
        <v>2</v>
      </c>
      <c r="CF46" s="118">
        <v>7</v>
      </c>
      <c r="CG46" s="118">
        <v>4</v>
      </c>
      <c r="CH46" s="118">
        <v>1</v>
      </c>
      <c r="CI46" s="118">
        <v>3</v>
      </c>
      <c r="CJ46" s="118">
        <v>14</v>
      </c>
      <c r="CK46" s="118">
        <v>4</v>
      </c>
      <c r="CL46" s="118">
        <v>10</v>
      </c>
      <c r="CM46" s="115" t="s">
        <v>272</v>
      </c>
      <c r="CN46" s="118">
        <v>10</v>
      </c>
      <c r="CO46" s="118">
        <v>6</v>
      </c>
      <c r="CP46" s="118">
        <v>4</v>
      </c>
      <c r="CQ46" s="118">
        <v>9</v>
      </c>
      <c r="CR46" s="118">
        <v>4</v>
      </c>
      <c r="CS46" s="118">
        <v>5</v>
      </c>
      <c r="CT46" s="118" t="s">
        <v>425</v>
      </c>
      <c r="CU46" s="118" t="s">
        <v>425</v>
      </c>
      <c r="CV46" s="118" t="s">
        <v>425</v>
      </c>
      <c r="CW46" s="115" t="s">
        <v>273</v>
      </c>
      <c r="CX46" s="118">
        <v>29</v>
      </c>
      <c r="CY46" s="118">
        <v>16</v>
      </c>
      <c r="CZ46" s="118">
        <v>13</v>
      </c>
      <c r="DA46" s="118">
        <v>34</v>
      </c>
      <c r="DB46" s="118">
        <v>19</v>
      </c>
      <c r="DC46" s="118">
        <v>15</v>
      </c>
      <c r="DD46" s="118">
        <v>10</v>
      </c>
      <c r="DE46" s="118">
        <v>5</v>
      </c>
      <c r="DF46" s="118">
        <v>5</v>
      </c>
      <c r="DG46" s="115" t="s">
        <v>274</v>
      </c>
      <c r="DH46" s="118">
        <v>9</v>
      </c>
      <c r="DI46" s="118">
        <v>3</v>
      </c>
      <c r="DJ46" s="118">
        <v>6</v>
      </c>
      <c r="DK46" s="118">
        <v>3</v>
      </c>
      <c r="DL46" s="118">
        <v>1</v>
      </c>
      <c r="DM46" s="118">
        <v>2</v>
      </c>
      <c r="DN46" s="118">
        <v>1</v>
      </c>
      <c r="DO46" s="118" t="s">
        <v>425</v>
      </c>
      <c r="DP46" s="118">
        <v>1</v>
      </c>
      <c r="DQ46" s="115" t="s">
        <v>272</v>
      </c>
      <c r="DR46" s="118">
        <v>1252</v>
      </c>
      <c r="DS46" s="118">
        <v>680</v>
      </c>
      <c r="DT46" s="118">
        <v>572</v>
      </c>
      <c r="DU46" s="118">
        <v>1168</v>
      </c>
      <c r="DV46" s="118">
        <v>635</v>
      </c>
      <c r="DW46" s="118">
        <v>533</v>
      </c>
      <c r="DX46" s="115" t="s">
        <v>273</v>
      </c>
      <c r="DY46" s="118">
        <v>2104</v>
      </c>
      <c r="DZ46" s="118">
        <v>973</v>
      </c>
      <c r="EA46" s="118">
        <v>1131</v>
      </c>
      <c r="EB46" s="118">
        <v>1990</v>
      </c>
      <c r="EC46" s="118">
        <v>929</v>
      </c>
      <c r="ED46" s="118">
        <v>1061</v>
      </c>
      <c r="EE46" s="115" t="s">
        <v>274</v>
      </c>
      <c r="EF46" s="118">
        <v>166</v>
      </c>
      <c r="EG46" s="118">
        <v>36</v>
      </c>
      <c r="EH46" s="118">
        <v>130</v>
      </c>
      <c r="EI46" s="118">
        <v>248</v>
      </c>
      <c r="EJ46" s="118">
        <v>45</v>
      </c>
      <c r="EK46" s="118">
        <v>203</v>
      </c>
    </row>
    <row r="47" spans="1:141" ht="13.5" customHeight="1">
      <c r="A47" s="115" t="s">
        <v>275</v>
      </c>
      <c r="B47" s="118">
        <v>859</v>
      </c>
      <c r="C47" s="118">
        <v>454</v>
      </c>
      <c r="D47" s="118">
        <v>405</v>
      </c>
      <c r="E47" s="118">
        <v>21</v>
      </c>
      <c r="F47" s="118">
        <v>9</v>
      </c>
      <c r="G47" s="118">
        <v>12</v>
      </c>
      <c r="H47" s="118">
        <v>15</v>
      </c>
      <c r="I47" s="118">
        <v>8</v>
      </c>
      <c r="J47" s="118">
        <v>7</v>
      </c>
      <c r="K47" s="115" t="s">
        <v>276</v>
      </c>
      <c r="L47" s="118">
        <v>1189</v>
      </c>
      <c r="M47" s="118">
        <v>585</v>
      </c>
      <c r="N47" s="118">
        <v>604</v>
      </c>
      <c r="O47" s="118">
        <v>75</v>
      </c>
      <c r="P47" s="118">
        <v>30</v>
      </c>
      <c r="Q47" s="118">
        <v>45</v>
      </c>
      <c r="R47" s="118">
        <v>70</v>
      </c>
      <c r="S47" s="118">
        <v>32</v>
      </c>
      <c r="T47" s="118">
        <v>38</v>
      </c>
      <c r="U47" s="115" t="s">
        <v>277</v>
      </c>
      <c r="V47" s="118">
        <v>103</v>
      </c>
      <c r="W47" s="118">
        <v>19</v>
      </c>
      <c r="X47" s="118">
        <v>84</v>
      </c>
      <c r="Y47" s="118">
        <v>9</v>
      </c>
      <c r="Z47" s="118">
        <v>2</v>
      </c>
      <c r="AA47" s="118">
        <v>7</v>
      </c>
      <c r="AB47" s="118">
        <v>9</v>
      </c>
      <c r="AC47" s="118">
        <v>4</v>
      </c>
      <c r="AD47" s="118">
        <v>5</v>
      </c>
      <c r="AE47" s="115" t="s">
        <v>275</v>
      </c>
      <c r="AF47" s="118">
        <v>66</v>
      </c>
      <c r="AG47" s="118">
        <v>37</v>
      </c>
      <c r="AH47" s="118">
        <v>29</v>
      </c>
      <c r="AI47" s="118">
        <v>88</v>
      </c>
      <c r="AJ47" s="118">
        <v>61</v>
      </c>
      <c r="AK47" s="118">
        <v>27</v>
      </c>
      <c r="AL47" s="118">
        <v>26</v>
      </c>
      <c r="AM47" s="118">
        <v>17</v>
      </c>
      <c r="AN47" s="118">
        <v>9</v>
      </c>
      <c r="AO47" s="115" t="s">
        <v>276</v>
      </c>
      <c r="AP47" s="118">
        <v>117</v>
      </c>
      <c r="AQ47" s="118">
        <v>57</v>
      </c>
      <c r="AR47" s="118">
        <v>60</v>
      </c>
      <c r="AS47" s="118">
        <v>77</v>
      </c>
      <c r="AT47" s="118">
        <v>41</v>
      </c>
      <c r="AU47" s="118">
        <v>36</v>
      </c>
      <c r="AV47" s="118">
        <v>73</v>
      </c>
      <c r="AW47" s="118">
        <v>39</v>
      </c>
      <c r="AX47" s="118">
        <v>34</v>
      </c>
      <c r="AY47" s="115" t="s">
        <v>277</v>
      </c>
      <c r="AZ47" s="118">
        <v>9</v>
      </c>
      <c r="BA47" s="118" t="s">
        <v>425</v>
      </c>
      <c r="BB47" s="118">
        <v>9</v>
      </c>
      <c r="BC47" s="118">
        <v>12</v>
      </c>
      <c r="BD47" s="118">
        <v>1</v>
      </c>
      <c r="BE47" s="118">
        <v>11</v>
      </c>
      <c r="BF47" s="118">
        <v>6</v>
      </c>
      <c r="BG47" s="118" t="s">
        <v>425</v>
      </c>
      <c r="BH47" s="118">
        <v>6</v>
      </c>
      <c r="BI47" s="115" t="s">
        <v>275</v>
      </c>
      <c r="BJ47" s="118">
        <v>15</v>
      </c>
      <c r="BK47" s="118">
        <v>11</v>
      </c>
      <c r="BL47" s="118">
        <v>4</v>
      </c>
      <c r="BM47" s="118">
        <v>13</v>
      </c>
      <c r="BN47" s="118">
        <v>9</v>
      </c>
      <c r="BO47" s="118">
        <v>4</v>
      </c>
      <c r="BP47" s="118">
        <v>43</v>
      </c>
      <c r="BQ47" s="118">
        <v>31</v>
      </c>
      <c r="BR47" s="118">
        <v>12</v>
      </c>
      <c r="BS47" s="115" t="s">
        <v>276</v>
      </c>
      <c r="BT47" s="118">
        <v>59</v>
      </c>
      <c r="BU47" s="118">
        <v>25</v>
      </c>
      <c r="BV47" s="118">
        <v>34</v>
      </c>
      <c r="BW47" s="118">
        <v>42</v>
      </c>
      <c r="BX47" s="118">
        <v>23</v>
      </c>
      <c r="BY47" s="118">
        <v>19</v>
      </c>
      <c r="BZ47" s="118">
        <v>71</v>
      </c>
      <c r="CA47" s="118">
        <v>40</v>
      </c>
      <c r="CB47" s="118">
        <v>31</v>
      </c>
      <c r="CC47" s="115" t="s">
        <v>277</v>
      </c>
      <c r="CD47" s="118">
        <v>5</v>
      </c>
      <c r="CE47" s="118">
        <v>1</v>
      </c>
      <c r="CF47" s="118">
        <v>4</v>
      </c>
      <c r="CG47" s="118">
        <v>2</v>
      </c>
      <c r="CH47" s="118" t="s">
        <v>425</v>
      </c>
      <c r="CI47" s="118">
        <v>2</v>
      </c>
      <c r="CJ47" s="118">
        <v>9</v>
      </c>
      <c r="CK47" s="118">
        <v>2</v>
      </c>
      <c r="CL47" s="118">
        <v>7</v>
      </c>
      <c r="CM47" s="115" t="s">
        <v>275</v>
      </c>
      <c r="CN47" s="118">
        <v>8</v>
      </c>
      <c r="CO47" s="118">
        <v>5</v>
      </c>
      <c r="CP47" s="118">
        <v>3</v>
      </c>
      <c r="CQ47" s="118">
        <v>9</v>
      </c>
      <c r="CR47" s="118">
        <v>4</v>
      </c>
      <c r="CS47" s="118">
        <v>5</v>
      </c>
      <c r="CT47" s="118">
        <v>1</v>
      </c>
      <c r="CU47" s="118">
        <v>1</v>
      </c>
      <c r="CV47" s="118" t="s">
        <v>425</v>
      </c>
      <c r="CW47" s="115" t="s">
        <v>276</v>
      </c>
      <c r="CX47" s="118">
        <v>35</v>
      </c>
      <c r="CY47" s="118">
        <v>17</v>
      </c>
      <c r="CZ47" s="118">
        <v>18</v>
      </c>
      <c r="DA47" s="118">
        <v>43</v>
      </c>
      <c r="DB47" s="118">
        <v>11</v>
      </c>
      <c r="DC47" s="118">
        <v>32</v>
      </c>
      <c r="DD47" s="118">
        <v>3</v>
      </c>
      <c r="DE47" s="118">
        <v>1</v>
      </c>
      <c r="DF47" s="118">
        <v>2</v>
      </c>
      <c r="DG47" s="115" t="s">
        <v>277</v>
      </c>
      <c r="DH47" s="118">
        <v>5</v>
      </c>
      <c r="DI47" s="118">
        <v>2</v>
      </c>
      <c r="DJ47" s="118">
        <v>3</v>
      </c>
      <c r="DK47" s="118">
        <v>6</v>
      </c>
      <c r="DL47" s="118" t="s">
        <v>425</v>
      </c>
      <c r="DM47" s="118">
        <v>6</v>
      </c>
      <c r="DN47" s="118">
        <v>1</v>
      </c>
      <c r="DO47" s="118">
        <v>1</v>
      </c>
      <c r="DP47" s="118" t="s">
        <v>425</v>
      </c>
      <c r="DQ47" s="115" t="s">
        <v>275</v>
      </c>
      <c r="DR47" s="118">
        <v>1357</v>
      </c>
      <c r="DS47" s="118">
        <v>683</v>
      </c>
      <c r="DT47" s="118">
        <v>674</v>
      </c>
      <c r="DU47" s="118">
        <v>1164</v>
      </c>
      <c r="DV47" s="118">
        <v>647</v>
      </c>
      <c r="DW47" s="118">
        <v>517</v>
      </c>
      <c r="DX47" s="115" t="s">
        <v>276</v>
      </c>
      <c r="DY47" s="118">
        <v>2338</v>
      </c>
      <c r="DZ47" s="118">
        <v>1121</v>
      </c>
      <c r="EA47" s="118">
        <v>1217</v>
      </c>
      <c r="EB47" s="118">
        <v>1854</v>
      </c>
      <c r="EC47" s="118">
        <v>901</v>
      </c>
      <c r="ED47" s="118">
        <v>953</v>
      </c>
      <c r="EE47" s="115" t="s">
        <v>277</v>
      </c>
      <c r="EF47" s="118">
        <v>131</v>
      </c>
      <c r="EG47" s="118">
        <v>22</v>
      </c>
      <c r="EH47" s="118">
        <v>109</v>
      </c>
      <c r="EI47" s="118">
        <v>176</v>
      </c>
      <c r="EJ47" s="118">
        <v>32</v>
      </c>
      <c r="EK47" s="118">
        <v>144</v>
      </c>
    </row>
    <row r="48" spans="1:141" ht="13.5" customHeight="1">
      <c r="A48" s="115" t="s">
        <v>278</v>
      </c>
      <c r="B48" s="118">
        <v>848</v>
      </c>
      <c r="C48" s="118">
        <v>435</v>
      </c>
      <c r="D48" s="118">
        <v>413</v>
      </c>
      <c r="E48" s="118">
        <v>19</v>
      </c>
      <c r="F48" s="118">
        <v>7</v>
      </c>
      <c r="G48" s="118">
        <v>12</v>
      </c>
      <c r="H48" s="118">
        <v>20</v>
      </c>
      <c r="I48" s="118">
        <v>11</v>
      </c>
      <c r="J48" s="118">
        <v>9</v>
      </c>
      <c r="K48" s="115" t="s">
        <v>279</v>
      </c>
      <c r="L48" s="118">
        <v>1187</v>
      </c>
      <c r="M48" s="118">
        <v>575</v>
      </c>
      <c r="N48" s="118">
        <v>612</v>
      </c>
      <c r="O48" s="118">
        <v>56</v>
      </c>
      <c r="P48" s="118">
        <v>29</v>
      </c>
      <c r="Q48" s="118">
        <v>27</v>
      </c>
      <c r="R48" s="118">
        <v>64</v>
      </c>
      <c r="S48" s="118">
        <v>27</v>
      </c>
      <c r="T48" s="118">
        <v>37</v>
      </c>
      <c r="U48" s="115" t="s">
        <v>280</v>
      </c>
      <c r="V48" s="118">
        <v>82</v>
      </c>
      <c r="W48" s="118">
        <v>10</v>
      </c>
      <c r="X48" s="118">
        <v>72</v>
      </c>
      <c r="Y48" s="118">
        <v>5</v>
      </c>
      <c r="Z48" s="118">
        <v>1</v>
      </c>
      <c r="AA48" s="118">
        <v>4</v>
      </c>
      <c r="AB48" s="118">
        <v>4</v>
      </c>
      <c r="AC48" s="118" t="s">
        <v>425</v>
      </c>
      <c r="AD48" s="118">
        <v>4</v>
      </c>
      <c r="AE48" s="115" t="s">
        <v>278</v>
      </c>
      <c r="AF48" s="118">
        <v>51</v>
      </c>
      <c r="AG48" s="118">
        <v>36</v>
      </c>
      <c r="AH48" s="118">
        <v>15</v>
      </c>
      <c r="AI48" s="118">
        <v>95</v>
      </c>
      <c r="AJ48" s="118">
        <v>68</v>
      </c>
      <c r="AK48" s="118">
        <v>27</v>
      </c>
      <c r="AL48" s="118">
        <v>22</v>
      </c>
      <c r="AM48" s="118">
        <v>12</v>
      </c>
      <c r="AN48" s="118">
        <v>10</v>
      </c>
      <c r="AO48" s="115" t="s">
        <v>279</v>
      </c>
      <c r="AP48" s="118">
        <v>96</v>
      </c>
      <c r="AQ48" s="118">
        <v>49</v>
      </c>
      <c r="AR48" s="118">
        <v>47</v>
      </c>
      <c r="AS48" s="118">
        <v>87</v>
      </c>
      <c r="AT48" s="118">
        <v>44</v>
      </c>
      <c r="AU48" s="118">
        <v>43</v>
      </c>
      <c r="AV48" s="118">
        <v>91</v>
      </c>
      <c r="AW48" s="118">
        <v>40</v>
      </c>
      <c r="AX48" s="118">
        <v>51</v>
      </c>
      <c r="AY48" s="115" t="s">
        <v>280</v>
      </c>
      <c r="AZ48" s="118">
        <v>6</v>
      </c>
      <c r="BA48" s="118" t="s">
        <v>425</v>
      </c>
      <c r="BB48" s="118">
        <v>6</v>
      </c>
      <c r="BC48" s="118">
        <v>14</v>
      </c>
      <c r="BD48" s="118">
        <v>1</v>
      </c>
      <c r="BE48" s="118">
        <v>13</v>
      </c>
      <c r="BF48" s="118">
        <v>9</v>
      </c>
      <c r="BG48" s="118">
        <v>2</v>
      </c>
      <c r="BH48" s="118">
        <v>7</v>
      </c>
      <c r="BI48" s="115" t="s">
        <v>278</v>
      </c>
      <c r="BJ48" s="118">
        <v>20</v>
      </c>
      <c r="BK48" s="118">
        <v>17</v>
      </c>
      <c r="BL48" s="118">
        <v>3</v>
      </c>
      <c r="BM48" s="118">
        <v>10</v>
      </c>
      <c r="BN48" s="118">
        <v>7</v>
      </c>
      <c r="BO48" s="118">
        <v>3</v>
      </c>
      <c r="BP48" s="118">
        <v>41</v>
      </c>
      <c r="BQ48" s="118">
        <v>29</v>
      </c>
      <c r="BR48" s="118">
        <v>12</v>
      </c>
      <c r="BS48" s="115" t="s">
        <v>279</v>
      </c>
      <c r="BT48" s="118">
        <v>55</v>
      </c>
      <c r="BU48" s="118">
        <v>25</v>
      </c>
      <c r="BV48" s="118">
        <v>30</v>
      </c>
      <c r="BW48" s="118">
        <v>37</v>
      </c>
      <c r="BX48" s="118">
        <v>14</v>
      </c>
      <c r="BY48" s="118">
        <v>23</v>
      </c>
      <c r="BZ48" s="118">
        <v>92</v>
      </c>
      <c r="CA48" s="118">
        <v>46</v>
      </c>
      <c r="CB48" s="118">
        <v>46</v>
      </c>
      <c r="CC48" s="115" t="s">
        <v>280</v>
      </c>
      <c r="CD48" s="118">
        <v>5</v>
      </c>
      <c r="CE48" s="118" t="s">
        <v>425</v>
      </c>
      <c r="CF48" s="118">
        <v>5</v>
      </c>
      <c r="CG48" s="118">
        <v>2</v>
      </c>
      <c r="CH48" s="118">
        <v>1</v>
      </c>
      <c r="CI48" s="118">
        <v>1</v>
      </c>
      <c r="CJ48" s="118">
        <v>6</v>
      </c>
      <c r="CK48" s="118" t="s">
        <v>425</v>
      </c>
      <c r="CL48" s="118">
        <v>6</v>
      </c>
      <c r="CM48" s="115" t="s">
        <v>278</v>
      </c>
      <c r="CN48" s="118">
        <v>10</v>
      </c>
      <c r="CO48" s="118">
        <v>9</v>
      </c>
      <c r="CP48" s="118">
        <v>1</v>
      </c>
      <c r="CQ48" s="118">
        <v>6</v>
      </c>
      <c r="CR48" s="118">
        <v>2</v>
      </c>
      <c r="CS48" s="118">
        <v>4</v>
      </c>
      <c r="CT48" s="118">
        <v>1</v>
      </c>
      <c r="CU48" s="118" t="s">
        <v>425</v>
      </c>
      <c r="CV48" s="118">
        <v>1</v>
      </c>
      <c r="CW48" s="115" t="s">
        <v>279</v>
      </c>
      <c r="CX48" s="118">
        <v>23</v>
      </c>
      <c r="CY48" s="118">
        <v>15</v>
      </c>
      <c r="CZ48" s="118">
        <v>8</v>
      </c>
      <c r="DA48" s="118">
        <v>32</v>
      </c>
      <c r="DB48" s="118">
        <v>17</v>
      </c>
      <c r="DC48" s="118">
        <v>15</v>
      </c>
      <c r="DD48" s="118">
        <v>5</v>
      </c>
      <c r="DE48" s="118">
        <v>4</v>
      </c>
      <c r="DF48" s="118">
        <v>1</v>
      </c>
      <c r="DG48" s="115" t="s">
        <v>280</v>
      </c>
      <c r="DH48" s="118">
        <v>6</v>
      </c>
      <c r="DI48" s="118">
        <v>1</v>
      </c>
      <c r="DJ48" s="118">
        <v>5</v>
      </c>
      <c r="DK48" s="118">
        <v>5</v>
      </c>
      <c r="DL48" s="118">
        <v>2</v>
      </c>
      <c r="DM48" s="118">
        <v>3</v>
      </c>
      <c r="DN48" s="118">
        <v>3</v>
      </c>
      <c r="DO48" s="118">
        <v>1</v>
      </c>
      <c r="DP48" s="118">
        <v>2</v>
      </c>
      <c r="DQ48" s="115" t="s">
        <v>278</v>
      </c>
      <c r="DR48" s="118">
        <v>1378</v>
      </c>
      <c r="DS48" s="118">
        <v>747</v>
      </c>
      <c r="DT48" s="118">
        <v>631</v>
      </c>
      <c r="DU48" s="118">
        <v>1143</v>
      </c>
      <c r="DV48" s="118">
        <v>633</v>
      </c>
      <c r="DW48" s="118">
        <v>510</v>
      </c>
      <c r="DX48" s="115" t="s">
        <v>279</v>
      </c>
      <c r="DY48" s="118">
        <v>2575</v>
      </c>
      <c r="DZ48" s="118">
        <v>1239</v>
      </c>
      <c r="EA48" s="118">
        <v>1336</v>
      </c>
      <c r="EB48" s="118">
        <v>1825</v>
      </c>
      <c r="EC48" s="118">
        <v>885</v>
      </c>
      <c r="ED48" s="118">
        <v>940</v>
      </c>
      <c r="EE48" s="115" t="s">
        <v>280</v>
      </c>
      <c r="EF48" s="118">
        <v>89</v>
      </c>
      <c r="EG48" s="118">
        <v>10</v>
      </c>
      <c r="EH48" s="118">
        <v>79</v>
      </c>
      <c r="EI48" s="118">
        <v>147</v>
      </c>
      <c r="EJ48" s="118">
        <v>19</v>
      </c>
      <c r="EK48" s="118">
        <v>128</v>
      </c>
    </row>
    <row r="49" spans="1:141" ht="13.5" customHeight="1">
      <c r="A49" s="115" t="s">
        <v>281</v>
      </c>
      <c r="B49" s="118">
        <v>883</v>
      </c>
      <c r="C49" s="118">
        <v>444</v>
      </c>
      <c r="D49" s="118">
        <v>439</v>
      </c>
      <c r="E49" s="118">
        <v>32</v>
      </c>
      <c r="F49" s="118">
        <v>13</v>
      </c>
      <c r="G49" s="118">
        <v>19</v>
      </c>
      <c r="H49" s="118">
        <v>22</v>
      </c>
      <c r="I49" s="118">
        <v>6</v>
      </c>
      <c r="J49" s="118">
        <v>16</v>
      </c>
      <c r="K49" s="115" t="s">
        <v>282</v>
      </c>
      <c r="L49" s="118">
        <v>1236</v>
      </c>
      <c r="M49" s="118">
        <v>584</v>
      </c>
      <c r="N49" s="118">
        <v>652</v>
      </c>
      <c r="O49" s="118">
        <v>81</v>
      </c>
      <c r="P49" s="118">
        <v>39</v>
      </c>
      <c r="Q49" s="118">
        <v>42</v>
      </c>
      <c r="R49" s="118">
        <v>80</v>
      </c>
      <c r="S49" s="118">
        <v>36</v>
      </c>
      <c r="T49" s="118">
        <v>44</v>
      </c>
      <c r="U49" s="115" t="s">
        <v>283</v>
      </c>
      <c r="V49" s="118">
        <v>38</v>
      </c>
      <c r="W49" s="118">
        <v>4</v>
      </c>
      <c r="X49" s="118">
        <v>34</v>
      </c>
      <c r="Y49" s="118">
        <v>3</v>
      </c>
      <c r="Z49" s="118" t="s">
        <v>425</v>
      </c>
      <c r="AA49" s="118">
        <v>3</v>
      </c>
      <c r="AB49" s="118">
        <v>4</v>
      </c>
      <c r="AC49" s="118" t="s">
        <v>425</v>
      </c>
      <c r="AD49" s="118">
        <v>4</v>
      </c>
      <c r="AE49" s="115" t="s">
        <v>281</v>
      </c>
      <c r="AF49" s="118">
        <v>64</v>
      </c>
      <c r="AG49" s="118">
        <v>34</v>
      </c>
      <c r="AH49" s="118">
        <v>30</v>
      </c>
      <c r="AI49" s="118">
        <v>116</v>
      </c>
      <c r="AJ49" s="118">
        <v>80</v>
      </c>
      <c r="AK49" s="118">
        <v>36</v>
      </c>
      <c r="AL49" s="118">
        <v>33</v>
      </c>
      <c r="AM49" s="118">
        <v>16</v>
      </c>
      <c r="AN49" s="118">
        <v>17</v>
      </c>
      <c r="AO49" s="115" t="s">
        <v>282</v>
      </c>
      <c r="AP49" s="118">
        <v>107</v>
      </c>
      <c r="AQ49" s="118">
        <v>49</v>
      </c>
      <c r="AR49" s="118">
        <v>58</v>
      </c>
      <c r="AS49" s="118">
        <v>92</v>
      </c>
      <c r="AT49" s="118">
        <v>37</v>
      </c>
      <c r="AU49" s="118">
        <v>55</v>
      </c>
      <c r="AV49" s="118">
        <v>77</v>
      </c>
      <c r="AW49" s="118">
        <v>36</v>
      </c>
      <c r="AX49" s="118">
        <v>41</v>
      </c>
      <c r="AY49" s="115" t="s">
        <v>283</v>
      </c>
      <c r="AZ49" s="118">
        <v>7</v>
      </c>
      <c r="BA49" s="118">
        <v>3</v>
      </c>
      <c r="BB49" s="118">
        <v>4</v>
      </c>
      <c r="BC49" s="118">
        <v>10</v>
      </c>
      <c r="BD49" s="118">
        <v>3</v>
      </c>
      <c r="BE49" s="118">
        <v>7</v>
      </c>
      <c r="BF49" s="118">
        <v>3</v>
      </c>
      <c r="BG49" s="118" t="s">
        <v>425</v>
      </c>
      <c r="BH49" s="118">
        <v>3</v>
      </c>
      <c r="BI49" s="115" t="s">
        <v>281</v>
      </c>
      <c r="BJ49" s="118">
        <v>20</v>
      </c>
      <c r="BK49" s="118">
        <v>18</v>
      </c>
      <c r="BL49" s="118">
        <v>2</v>
      </c>
      <c r="BM49" s="118">
        <v>9</v>
      </c>
      <c r="BN49" s="118">
        <v>5</v>
      </c>
      <c r="BO49" s="118">
        <v>4</v>
      </c>
      <c r="BP49" s="118">
        <v>38</v>
      </c>
      <c r="BQ49" s="118">
        <v>29</v>
      </c>
      <c r="BR49" s="118">
        <v>9</v>
      </c>
      <c r="BS49" s="115" t="s">
        <v>282</v>
      </c>
      <c r="BT49" s="118">
        <v>58</v>
      </c>
      <c r="BU49" s="118">
        <v>29</v>
      </c>
      <c r="BV49" s="118">
        <v>29</v>
      </c>
      <c r="BW49" s="118">
        <v>37</v>
      </c>
      <c r="BX49" s="118">
        <v>18</v>
      </c>
      <c r="BY49" s="118">
        <v>19</v>
      </c>
      <c r="BZ49" s="118">
        <v>100</v>
      </c>
      <c r="CA49" s="118">
        <v>45</v>
      </c>
      <c r="CB49" s="118">
        <v>55</v>
      </c>
      <c r="CC49" s="115" t="s">
        <v>283</v>
      </c>
      <c r="CD49" s="118">
        <v>1</v>
      </c>
      <c r="CE49" s="118">
        <v>1</v>
      </c>
      <c r="CF49" s="118" t="s">
        <v>425</v>
      </c>
      <c r="CG49" s="118">
        <v>1</v>
      </c>
      <c r="CH49" s="118" t="s">
        <v>425</v>
      </c>
      <c r="CI49" s="118">
        <v>1</v>
      </c>
      <c r="CJ49" s="118">
        <v>5</v>
      </c>
      <c r="CK49" s="118">
        <v>2</v>
      </c>
      <c r="CL49" s="118">
        <v>3</v>
      </c>
      <c r="CM49" s="115" t="s">
        <v>281</v>
      </c>
      <c r="CN49" s="118">
        <v>7</v>
      </c>
      <c r="CO49" s="118">
        <v>5</v>
      </c>
      <c r="CP49" s="118">
        <v>2</v>
      </c>
      <c r="CQ49" s="118">
        <v>11</v>
      </c>
      <c r="CR49" s="118">
        <v>9</v>
      </c>
      <c r="CS49" s="118">
        <v>2</v>
      </c>
      <c r="CT49" s="118">
        <v>1</v>
      </c>
      <c r="CU49" s="118" t="s">
        <v>425</v>
      </c>
      <c r="CV49" s="118">
        <v>1</v>
      </c>
      <c r="CW49" s="115" t="s">
        <v>282</v>
      </c>
      <c r="CX49" s="118">
        <v>46</v>
      </c>
      <c r="CY49" s="118">
        <v>26</v>
      </c>
      <c r="CZ49" s="118">
        <v>20</v>
      </c>
      <c r="DA49" s="118">
        <v>45</v>
      </c>
      <c r="DB49" s="118">
        <v>20</v>
      </c>
      <c r="DC49" s="118">
        <v>25</v>
      </c>
      <c r="DD49" s="118">
        <v>6</v>
      </c>
      <c r="DE49" s="118">
        <v>3</v>
      </c>
      <c r="DF49" s="118">
        <v>3</v>
      </c>
      <c r="DG49" s="115" t="s">
        <v>283</v>
      </c>
      <c r="DH49" s="118">
        <v>3</v>
      </c>
      <c r="DI49" s="118" t="s">
        <v>425</v>
      </c>
      <c r="DJ49" s="118">
        <v>3</v>
      </c>
      <c r="DK49" s="118">
        <v>3</v>
      </c>
      <c r="DL49" s="118" t="s">
        <v>425</v>
      </c>
      <c r="DM49" s="118">
        <v>3</v>
      </c>
      <c r="DN49" s="118">
        <v>1</v>
      </c>
      <c r="DO49" s="118" t="s">
        <v>425</v>
      </c>
      <c r="DP49" s="118">
        <v>1</v>
      </c>
      <c r="DQ49" s="115" t="s">
        <v>281</v>
      </c>
      <c r="DR49" s="118">
        <v>1372</v>
      </c>
      <c r="DS49" s="118">
        <v>692</v>
      </c>
      <c r="DT49" s="118">
        <v>680</v>
      </c>
      <c r="DU49" s="118">
        <v>1236</v>
      </c>
      <c r="DV49" s="118">
        <v>659</v>
      </c>
      <c r="DW49" s="118">
        <v>577</v>
      </c>
      <c r="DX49" s="115" t="s">
        <v>282</v>
      </c>
      <c r="DY49" s="118">
        <v>2815</v>
      </c>
      <c r="DZ49" s="118">
        <v>1326</v>
      </c>
      <c r="EA49" s="118">
        <v>1489</v>
      </c>
      <c r="EB49" s="118">
        <v>1965</v>
      </c>
      <c r="EC49" s="118">
        <v>922</v>
      </c>
      <c r="ED49" s="118">
        <v>1043</v>
      </c>
      <c r="EE49" s="115" t="s">
        <v>283</v>
      </c>
      <c r="EF49" s="118">
        <v>72</v>
      </c>
      <c r="EG49" s="118">
        <v>10</v>
      </c>
      <c r="EH49" s="118">
        <v>62</v>
      </c>
      <c r="EI49" s="118">
        <v>79</v>
      </c>
      <c r="EJ49" s="118">
        <v>13</v>
      </c>
      <c r="EK49" s="118">
        <v>66</v>
      </c>
    </row>
    <row r="50" spans="1:141" ht="9" customHeight="1">
      <c r="A50" s="89"/>
      <c r="B50" s="118"/>
      <c r="C50" s="118"/>
      <c r="D50" s="118"/>
      <c r="E50" s="118"/>
      <c r="F50" s="118"/>
      <c r="G50" s="118"/>
      <c r="H50" s="118"/>
      <c r="I50" s="118"/>
      <c r="J50" s="118"/>
      <c r="K50" s="89"/>
      <c r="L50" s="118"/>
      <c r="M50" s="118"/>
      <c r="N50" s="118"/>
      <c r="O50" s="118"/>
      <c r="P50" s="118"/>
      <c r="Q50" s="118"/>
      <c r="R50" s="118"/>
      <c r="S50" s="118"/>
      <c r="T50" s="118"/>
      <c r="U50" s="89"/>
      <c r="V50" s="118"/>
      <c r="W50" s="118"/>
      <c r="X50" s="118"/>
      <c r="Y50" s="118"/>
      <c r="Z50" s="118"/>
      <c r="AA50" s="118"/>
      <c r="AB50" s="118"/>
      <c r="AC50" s="118"/>
      <c r="AD50" s="118"/>
      <c r="AE50" s="89"/>
      <c r="AF50" s="118"/>
      <c r="AG50" s="118"/>
      <c r="AH50" s="118"/>
      <c r="AI50" s="118"/>
      <c r="AJ50" s="118"/>
      <c r="AK50" s="118"/>
      <c r="AL50" s="118"/>
      <c r="AM50" s="118"/>
      <c r="AN50" s="118"/>
      <c r="AO50" s="89"/>
      <c r="AP50" s="118"/>
      <c r="AQ50" s="118"/>
      <c r="AR50" s="118"/>
      <c r="AS50" s="118"/>
      <c r="AT50" s="118"/>
      <c r="AU50" s="118"/>
      <c r="AV50" s="118"/>
      <c r="AW50" s="118"/>
      <c r="AX50" s="118"/>
      <c r="AY50" s="89"/>
      <c r="AZ50" s="118"/>
      <c r="BA50" s="118"/>
      <c r="BB50" s="118"/>
      <c r="BC50" s="118"/>
      <c r="BD50" s="118"/>
      <c r="BE50" s="118"/>
      <c r="BF50" s="118"/>
      <c r="BG50" s="118"/>
      <c r="BH50" s="118"/>
      <c r="BI50" s="89"/>
      <c r="BJ50" s="118"/>
      <c r="BK50" s="118"/>
      <c r="BL50" s="118"/>
      <c r="BM50" s="118"/>
      <c r="BN50" s="118"/>
      <c r="BO50" s="118"/>
      <c r="BP50" s="118"/>
      <c r="BQ50" s="118"/>
      <c r="BR50" s="118"/>
      <c r="BS50" s="89"/>
      <c r="BT50" s="118"/>
      <c r="BU50" s="118"/>
      <c r="BV50" s="118"/>
      <c r="BW50" s="118"/>
      <c r="BX50" s="118"/>
      <c r="BY50" s="118"/>
      <c r="BZ50" s="118"/>
      <c r="CA50" s="118"/>
      <c r="CB50" s="118"/>
      <c r="CC50" s="89"/>
      <c r="CD50" s="118"/>
      <c r="CE50" s="118"/>
      <c r="CF50" s="118"/>
      <c r="CG50" s="118"/>
      <c r="CH50" s="118"/>
      <c r="CI50" s="118"/>
      <c r="CJ50" s="118"/>
      <c r="CK50" s="118"/>
      <c r="CL50" s="118"/>
      <c r="CM50" s="89"/>
      <c r="CN50" s="118"/>
      <c r="CO50" s="118"/>
      <c r="CP50" s="118"/>
      <c r="CQ50" s="118"/>
      <c r="CR50" s="118"/>
      <c r="CS50" s="118"/>
      <c r="CT50" s="118"/>
      <c r="CU50" s="118"/>
      <c r="CV50" s="118"/>
      <c r="CW50" s="89"/>
      <c r="CX50" s="118"/>
      <c r="CY50" s="118"/>
      <c r="CZ50" s="118"/>
      <c r="DA50" s="118"/>
      <c r="DB50" s="118"/>
      <c r="DC50" s="118"/>
      <c r="DD50" s="118"/>
      <c r="DE50" s="118"/>
      <c r="DF50" s="118"/>
      <c r="DG50" s="89"/>
      <c r="DH50" s="118"/>
      <c r="DI50" s="118"/>
      <c r="DJ50" s="118"/>
      <c r="DK50" s="118"/>
      <c r="DL50" s="118"/>
      <c r="DM50" s="118"/>
      <c r="DN50" s="118"/>
      <c r="DO50" s="118"/>
      <c r="DP50" s="118"/>
      <c r="DQ50" s="89"/>
      <c r="DR50" s="118"/>
      <c r="DS50" s="118"/>
      <c r="DT50" s="118"/>
      <c r="DU50" s="118"/>
      <c r="DV50" s="118"/>
      <c r="DW50" s="118"/>
      <c r="DX50" s="89"/>
      <c r="DY50" s="118"/>
      <c r="DZ50" s="118"/>
      <c r="EA50" s="118"/>
      <c r="EB50" s="118"/>
      <c r="EC50" s="118"/>
      <c r="ED50" s="118"/>
      <c r="EE50" s="89"/>
      <c r="EF50" s="118"/>
      <c r="EG50" s="118"/>
      <c r="EH50" s="118"/>
      <c r="EI50" s="118"/>
      <c r="EJ50" s="118"/>
      <c r="EK50" s="118"/>
    </row>
    <row r="51" spans="1:141" ht="13.5" customHeight="1">
      <c r="A51" s="89" t="s">
        <v>134</v>
      </c>
      <c r="B51" s="118">
        <v>4925</v>
      </c>
      <c r="C51" s="118">
        <v>2518</v>
      </c>
      <c r="D51" s="118">
        <v>2407</v>
      </c>
      <c r="E51" s="118">
        <v>144</v>
      </c>
      <c r="F51" s="118">
        <v>63</v>
      </c>
      <c r="G51" s="118">
        <v>81</v>
      </c>
      <c r="H51" s="118">
        <v>168</v>
      </c>
      <c r="I51" s="118">
        <v>73</v>
      </c>
      <c r="J51" s="118">
        <v>95</v>
      </c>
      <c r="K51" s="89" t="s">
        <v>135</v>
      </c>
      <c r="L51" s="118">
        <v>7345</v>
      </c>
      <c r="M51" s="118">
        <v>3330</v>
      </c>
      <c r="N51" s="118">
        <v>4015</v>
      </c>
      <c r="O51" s="118">
        <v>411</v>
      </c>
      <c r="P51" s="118">
        <v>211</v>
      </c>
      <c r="Q51" s="118">
        <v>200</v>
      </c>
      <c r="R51" s="118">
        <v>392</v>
      </c>
      <c r="S51" s="118">
        <v>201</v>
      </c>
      <c r="T51" s="118">
        <v>191</v>
      </c>
      <c r="U51" s="89" t="s">
        <v>136</v>
      </c>
      <c r="V51" s="118">
        <v>98</v>
      </c>
      <c r="W51" s="118">
        <v>10</v>
      </c>
      <c r="X51" s="118">
        <v>88</v>
      </c>
      <c r="Y51" s="118">
        <v>7</v>
      </c>
      <c r="Z51" s="118" t="s">
        <v>425</v>
      </c>
      <c r="AA51" s="118">
        <v>7</v>
      </c>
      <c r="AB51" s="118">
        <v>8</v>
      </c>
      <c r="AC51" s="118">
        <v>2</v>
      </c>
      <c r="AD51" s="118">
        <v>6</v>
      </c>
      <c r="AE51" s="89" t="s">
        <v>134</v>
      </c>
      <c r="AF51" s="118">
        <v>329</v>
      </c>
      <c r="AG51" s="118">
        <v>178</v>
      </c>
      <c r="AH51" s="118">
        <v>151</v>
      </c>
      <c r="AI51" s="118">
        <v>557</v>
      </c>
      <c r="AJ51" s="118">
        <v>400</v>
      </c>
      <c r="AK51" s="118">
        <v>157</v>
      </c>
      <c r="AL51" s="118">
        <v>166</v>
      </c>
      <c r="AM51" s="118">
        <v>87</v>
      </c>
      <c r="AN51" s="118">
        <v>79</v>
      </c>
      <c r="AO51" s="89" t="s">
        <v>135</v>
      </c>
      <c r="AP51" s="118">
        <v>589</v>
      </c>
      <c r="AQ51" s="118">
        <v>294</v>
      </c>
      <c r="AR51" s="118">
        <v>295</v>
      </c>
      <c r="AS51" s="118">
        <v>619</v>
      </c>
      <c r="AT51" s="118">
        <v>283</v>
      </c>
      <c r="AU51" s="118">
        <v>336</v>
      </c>
      <c r="AV51" s="118">
        <v>503</v>
      </c>
      <c r="AW51" s="118">
        <v>238</v>
      </c>
      <c r="AX51" s="118">
        <v>265</v>
      </c>
      <c r="AY51" s="89" t="s">
        <v>136</v>
      </c>
      <c r="AZ51" s="118">
        <v>12</v>
      </c>
      <c r="BA51" s="118" t="s">
        <v>425</v>
      </c>
      <c r="BB51" s="118">
        <v>12</v>
      </c>
      <c r="BC51" s="118">
        <v>11</v>
      </c>
      <c r="BD51" s="118">
        <v>3</v>
      </c>
      <c r="BE51" s="118">
        <v>8</v>
      </c>
      <c r="BF51" s="118">
        <v>6</v>
      </c>
      <c r="BG51" s="118" t="s">
        <v>425</v>
      </c>
      <c r="BH51" s="118">
        <v>6</v>
      </c>
      <c r="BI51" s="89" t="s">
        <v>134</v>
      </c>
      <c r="BJ51" s="118">
        <v>147</v>
      </c>
      <c r="BK51" s="118">
        <v>110</v>
      </c>
      <c r="BL51" s="118">
        <v>37</v>
      </c>
      <c r="BM51" s="118">
        <v>78</v>
      </c>
      <c r="BN51" s="118">
        <v>44</v>
      </c>
      <c r="BO51" s="118">
        <v>34</v>
      </c>
      <c r="BP51" s="118">
        <v>248</v>
      </c>
      <c r="BQ51" s="118">
        <v>153</v>
      </c>
      <c r="BR51" s="118">
        <v>95</v>
      </c>
      <c r="BS51" s="89" t="s">
        <v>135</v>
      </c>
      <c r="BT51" s="118">
        <v>296</v>
      </c>
      <c r="BU51" s="118">
        <v>153</v>
      </c>
      <c r="BV51" s="118">
        <v>143</v>
      </c>
      <c r="BW51" s="118">
        <v>193</v>
      </c>
      <c r="BX51" s="118">
        <v>93</v>
      </c>
      <c r="BY51" s="118">
        <v>100</v>
      </c>
      <c r="BZ51" s="118">
        <v>481</v>
      </c>
      <c r="CA51" s="118">
        <v>225</v>
      </c>
      <c r="CB51" s="118">
        <v>256</v>
      </c>
      <c r="CC51" s="89" t="s">
        <v>136</v>
      </c>
      <c r="CD51" s="118">
        <v>9</v>
      </c>
      <c r="CE51" s="118">
        <v>1</v>
      </c>
      <c r="CF51" s="118">
        <v>8</v>
      </c>
      <c r="CG51" s="118" t="s">
        <v>425</v>
      </c>
      <c r="CH51" s="118" t="s">
        <v>425</v>
      </c>
      <c r="CI51" s="118" t="s">
        <v>425</v>
      </c>
      <c r="CJ51" s="118">
        <v>7</v>
      </c>
      <c r="CK51" s="118">
        <v>2</v>
      </c>
      <c r="CL51" s="118">
        <v>5</v>
      </c>
      <c r="CM51" s="89" t="s">
        <v>134</v>
      </c>
      <c r="CN51" s="118">
        <v>62</v>
      </c>
      <c r="CO51" s="118">
        <v>42</v>
      </c>
      <c r="CP51" s="118">
        <v>20</v>
      </c>
      <c r="CQ51" s="118">
        <v>60</v>
      </c>
      <c r="CR51" s="118">
        <v>30</v>
      </c>
      <c r="CS51" s="118">
        <v>30</v>
      </c>
      <c r="CT51" s="118">
        <v>2</v>
      </c>
      <c r="CU51" s="118">
        <v>1</v>
      </c>
      <c r="CV51" s="118">
        <v>1</v>
      </c>
      <c r="CW51" s="89" t="s">
        <v>135</v>
      </c>
      <c r="CX51" s="118">
        <v>256</v>
      </c>
      <c r="CY51" s="118">
        <v>113</v>
      </c>
      <c r="CZ51" s="118">
        <v>143</v>
      </c>
      <c r="DA51" s="118">
        <v>299</v>
      </c>
      <c r="DB51" s="118">
        <v>150</v>
      </c>
      <c r="DC51" s="118">
        <v>149</v>
      </c>
      <c r="DD51" s="118">
        <v>32</v>
      </c>
      <c r="DE51" s="118">
        <v>12</v>
      </c>
      <c r="DF51" s="118">
        <v>20</v>
      </c>
      <c r="DG51" s="89" t="s">
        <v>136</v>
      </c>
      <c r="DH51" s="118">
        <v>2</v>
      </c>
      <c r="DI51" s="118" t="s">
        <v>425</v>
      </c>
      <c r="DJ51" s="118">
        <v>2</v>
      </c>
      <c r="DK51" s="118">
        <v>3</v>
      </c>
      <c r="DL51" s="118" t="s">
        <v>425</v>
      </c>
      <c r="DM51" s="118">
        <v>3</v>
      </c>
      <c r="DN51" s="118">
        <v>2</v>
      </c>
      <c r="DO51" s="118" t="s">
        <v>425</v>
      </c>
      <c r="DP51" s="118">
        <v>2</v>
      </c>
      <c r="DQ51" s="89" t="s">
        <v>134</v>
      </c>
      <c r="DR51" s="118">
        <v>7813</v>
      </c>
      <c r="DS51" s="118">
        <v>3954</v>
      </c>
      <c r="DT51" s="118">
        <v>3859</v>
      </c>
      <c r="DU51" s="118">
        <v>6886</v>
      </c>
      <c r="DV51" s="118">
        <v>3699</v>
      </c>
      <c r="DW51" s="118">
        <v>3187</v>
      </c>
      <c r="DX51" s="89" t="s">
        <v>135</v>
      </c>
      <c r="DY51" s="118">
        <v>14901</v>
      </c>
      <c r="DZ51" s="118">
        <v>7097</v>
      </c>
      <c r="EA51" s="118">
        <v>7804</v>
      </c>
      <c r="EB51" s="118">
        <v>11416</v>
      </c>
      <c r="EC51" s="118">
        <v>5303</v>
      </c>
      <c r="ED51" s="118">
        <v>6113</v>
      </c>
      <c r="EE51" s="89" t="s">
        <v>136</v>
      </c>
      <c r="EF51" s="118">
        <v>146</v>
      </c>
      <c r="EG51" s="118">
        <v>19</v>
      </c>
      <c r="EH51" s="118">
        <v>127</v>
      </c>
      <c r="EI51" s="118">
        <v>165</v>
      </c>
      <c r="EJ51" s="118">
        <v>18</v>
      </c>
      <c r="EK51" s="118">
        <v>147</v>
      </c>
    </row>
    <row r="52" spans="1:141" ht="13.5" customHeight="1">
      <c r="A52" s="115" t="s">
        <v>284</v>
      </c>
      <c r="B52" s="118">
        <v>892</v>
      </c>
      <c r="C52" s="118">
        <v>450</v>
      </c>
      <c r="D52" s="118">
        <v>442</v>
      </c>
      <c r="E52" s="118">
        <v>25</v>
      </c>
      <c r="F52" s="118">
        <v>14</v>
      </c>
      <c r="G52" s="118">
        <v>11</v>
      </c>
      <c r="H52" s="118">
        <v>21</v>
      </c>
      <c r="I52" s="118">
        <v>10</v>
      </c>
      <c r="J52" s="118">
        <v>11</v>
      </c>
      <c r="K52" s="115" t="s">
        <v>285</v>
      </c>
      <c r="L52" s="118">
        <v>1263</v>
      </c>
      <c r="M52" s="118">
        <v>550</v>
      </c>
      <c r="N52" s="118">
        <v>713</v>
      </c>
      <c r="O52" s="118">
        <v>90</v>
      </c>
      <c r="P52" s="118">
        <v>43</v>
      </c>
      <c r="Q52" s="118">
        <v>47</v>
      </c>
      <c r="R52" s="118">
        <v>79</v>
      </c>
      <c r="S52" s="118">
        <v>40</v>
      </c>
      <c r="T52" s="118">
        <v>39</v>
      </c>
      <c r="U52" s="89"/>
      <c r="V52" s="118"/>
      <c r="W52" s="118"/>
      <c r="X52" s="118"/>
      <c r="Y52" s="118"/>
      <c r="Z52" s="118"/>
      <c r="AA52" s="118"/>
      <c r="AB52" s="118"/>
      <c r="AC52" s="118"/>
      <c r="AD52" s="118"/>
      <c r="AE52" s="115" t="s">
        <v>284</v>
      </c>
      <c r="AF52" s="118">
        <v>72</v>
      </c>
      <c r="AG52" s="118">
        <v>42</v>
      </c>
      <c r="AH52" s="118">
        <v>30</v>
      </c>
      <c r="AI52" s="118">
        <v>119</v>
      </c>
      <c r="AJ52" s="118">
        <v>88</v>
      </c>
      <c r="AK52" s="118">
        <v>31</v>
      </c>
      <c r="AL52" s="118">
        <v>34</v>
      </c>
      <c r="AM52" s="118">
        <v>16</v>
      </c>
      <c r="AN52" s="118">
        <v>18</v>
      </c>
      <c r="AO52" s="115" t="s">
        <v>285</v>
      </c>
      <c r="AP52" s="118">
        <v>106</v>
      </c>
      <c r="AQ52" s="118">
        <v>58</v>
      </c>
      <c r="AR52" s="118">
        <v>48</v>
      </c>
      <c r="AS52" s="118">
        <v>101</v>
      </c>
      <c r="AT52" s="118">
        <v>53</v>
      </c>
      <c r="AU52" s="118">
        <v>48</v>
      </c>
      <c r="AV52" s="118">
        <v>90</v>
      </c>
      <c r="AW52" s="118">
        <v>46</v>
      </c>
      <c r="AX52" s="118">
        <v>44</v>
      </c>
      <c r="AY52" s="89"/>
      <c r="AZ52" s="118"/>
      <c r="BA52" s="118"/>
      <c r="BB52" s="118"/>
      <c r="BC52" s="118"/>
      <c r="BD52" s="118"/>
      <c r="BE52" s="118"/>
      <c r="BF52" s="118"/>
      <c r="BG52" s="118"/>
      <c r="BH52" s="118"/>
      <c r="BI52" s="115" t="s">
        <v>284</v>
      </c>
      <c r="BJ52" s="118">
        <v>31</v>
      </c>
      <c r="BK52" s="118">
        <v>26</v>
      </c>
      <c r="BL52" s="118">
        <v>5</v>
      </c>
      <c r="BM52" s="118">
        <v>14</v>
      </c>
      <c r="BN52" s="118">
        <v>9</v>
      </c>
      <c r="BO52" s="118">
        <v>5</v>
      </c>
      <c r="BP52" s="118">
        <v>46</v>
      </c>
      <c r="BQ52" s="118">
        <v>28</v>
      </c>
      <c r="BR52" s="118">
        <v>18</v>
      </c>
      <c r="BS52" s="115" t="s">
        <v>285</v>
      </c>
      <c r="BT52" s="118">
        <v>51</v>
      </c>
      <c r="BU52" s="118">
        <v>31</v>
      </c>
      <c r="BV52" s="118">
        <v>20</v>
      </c>
      <c r="BW52" s="118">
        <v>32</v>
      </c>
      <c r="BX52" s="118">
        <v>17</v>
      </c>
      <c r="BY52" s="118">
        <v>15</v>
      </c>
      <c r="BZ52" s="118">
        <v>70</v>
      </c>
      <c r="CA52" s="118">
        <v>32</v>
      </c>
      <c r="CB52" s="118">
        <v>38</v>
      </c>
      <c r="CC52" s="89"/>
      <c r="CD52" s="118"/>
      <c r="CE52" s="118"/>
      <c r="CF52" s="118"/>
      <c r="CG52" s="118"/>
      <c r="CH52" s="118"/>
      <c r="CI52" s="118"/>
      <c r="CJ52" s="118"/>
      <c r="CK52" s="118"/>
      <c r="CL52" s="118"/>
      <c r="CM52" s="115" t="s">
        <v>284</v>
      </c>
      <c r="CN52" s="118">
        <v>13</v>
      </c>
      <c r="CO52" s="118">
        <v>10</v>
      </c>
      <c r="CP52" s="118">
        <v>3</v>
      </c>
      <c r="CQ52" s="118">
        <v>9</v>
      </c>
      <c r="CR52" s="118">
        <v>4</v>
      </c>
      <c r="CS52" s="118">
        <v>5</v>
      </c>
      <c r="CT52" s="118">
        <v>1</v>
      </c>
      <c r="CU52" s="118">
        <v>1</v>
      </c>
      <c r="CV52" s="118" t="s">
        <v>425</v>
      </c>
      <c r="CW52" s="115" t="s">
        <v>285</v>
      </c>
      <c r="CX52" s="118">
        <v>42</v>
      </c>
      <c r="CY52" s="118">
        <v>18</v>
      </c>
      <c r="CZ52" s="118">
        <v>24</v>
      </c>
      <c r="DA52" s="118">
        <v>52</v>
      </c>
      <c r="DB52" s="118">
        <v>28</v>
      </c>
      <c r="DC52" s="118">
        <v>24</v>
      </c>
      <c r="DD52" s="118">
        <v>5</v>
      </c>
      <c r="DE52" s="118">
        <v>2</v>
      </c>
      <c r="DF52" s="118">
        <v>3</v>
      </c>
      <c r="DG52" s="89"/>
      <c r="DH52" s="118"/>
      <c r="DI52" s="118"/>
      <c r="DJ52" s="118"/>
      <c r="DK52" s="118"/>
      <c r="DL52" s="118"/>
      <c r="DM52" s="118"/>
      <c r="DN52" s="118"/>
      <c r="DO52" s="118"/>
      <c r="DP52" s="118"/>
      <c r="DQ52" s="115" t="s">
        <v>284</v>
      </c>
      <c r="DR52" s="118">
        <v>1523</v>
      </c>
      <c r="DS52" s="118">
        <v>758</v>
      </c>
      <c r="DT52" s="118">
        <v>765</v>
      </c>
      <c r="DU52" s="118">
        <v>1277</v>
      </c>
      <c r="DV52" s="118">
        <v>698</v>
      </c>
      <c r="DW52" s="118">
        <v>579</v>
      </c>
      <c r="DX52" s="115" t="s">
        <v>285</v>
      </c>
      <c r="DY52" s="118">
        <v>3049</v>
      </c>
      <c r="DZ52" s="118">
        <v>1471</v>
      </c>
      <c r="EA52" s="118">
        <v>1578</v>
      </c>
      <c r="EB52" s="118">
        <v>1981</v>
      </c>
      <c r="EC52" s="118">
        <v>918</v>
      </c>
      <c r="ED52" s="118">
        <v>1063</v>
      </c>
      <c r="EE52" s="89"/>
      <c r="EF52" s="118"/>
      <c r="EG52" s="118"/>
      <c r="EH52" s="118"/>
      <c r="EI52" s="118"/>
      <c r="EJ52" s="118"/>
      <c r="EK52" s="118"/>
    </row>
    <row r="53" spans="1:141" ht="13.5" customHeight="1">
      <c r="A53" s="115" t="s">
        <v>286</v>
      </c>
      <c r="B53" s="118">
        <v>927</v>
      </c>
      <c r="C53" s="118">
        <v>479</v>
      </c>
      <c r="D53" s="118">
        <v>448</v>
      </c>
      <c r="E53" s="118">
        <v>28</v>
      </c>
      <c r="F53" s="118">
        <v>12</v>
      </c>
      <c r="G53" s="118">
        <v>16</v>
      </c>
      <c r="H53" s="118">
        <v>38</v>
      </c>
      <c r="I53" s="118">
        <v>19</v>
      </c>
      <c r="J53" s="118">
        <v>19</v>
      </c>
      <c r="K53" s="115" t="s">
        <v>287</v>
      </c>
      <c r="L53" s="118">
        <v>1332</v>
      </c>
      <c r="M53" s="118">
        <v>603</v>
      </c>
      <c r="N53" s="118">
        <v>729</v>
      </c>
      <c r="O53" s="118">
        <v>83</v>
      </c>
      <c r="P53" s="118">
        <v>46</v>
      </c>
      <c r="Q53" s="118">
        <v>37</v>
      </c>
      <c r="R53" s="118">
        <v>73</v>
      </c>
      <c r="S53" s="118">
        <v>36</v>
      </c>
      <c r="T53" s="118">
        <v>37</v>
      </c>
      <c r="U53" s="89" t="s">
        <v>137</v>
      </c>
      <c r="V53" s="118">
        <v>1104</v>
      </c>
      <c r="W53" s="118">
        <v>539</v>
      </c>
      <c r="X53" s="118">
        <v>565</v>
      </c>
      <c r="Y53" s="118">
        <v>14</v>
      </c>
      <c r="Z53" s="118">
        <v>7</v>
      </c>
      <c r="AA53" s="118">
        <v>7</v>
      </c>
      <c r="AB53" s="118" t="s">
        <v>425</v>
      </c>
      <c r="AC53" s="118" t="s">
        <v>425</v>
      </c>
      <c r="AD53" s="118" t="s">
        <v>425</v>
      </c>
      <c r="AE53" s="115" t="s">
        <v>286</v>
      </c>
      <c r="AF53" s="118">
        <v>72</v>
      </c>
      <c r="AG53" s="118">
        <v>38</v>
      </c>
      <c r="AH53" s="118">
        <v>34</v>
      </c>
      <c r="AI53" s="118">
        <v>106</v>
      </c>
      <c r="AJ53" s="118">
        <v>79</v>
      </c>
      <c r="AK53" s="118">
        <v>27</v>
      </c>
      <c r="AL53" s="118">
        <v>29</v>
      </c>
      <c r="AM53" s="118">
        <v>18</v>
      </c>
      <c r="AN53" s="118">
        <v>11</v>
      </c>
      <c r="AO53" s="115" t="s">
        <v>287</v>
      </c>
      <c r="AP53" s="118">
        <v>106</v>
      </c>
      <c r="AQ53" s="118">
        <v>46</v>
      </c>
      <c r="AR53" s="118">
        <v>60</v>
      </c>
      <c r="AS53" s="118">
        <v>92</v>
      </c>
      <c r="AT53" s="118">
        <v>41</v>
      </c>
      <c r="AU53" s="118">
        <v>51</v>
      </c>
      <c r="AV53" s="118">
        <v>88</v>
      </c>
      <c r="AW53" s="118">
        <v>36</v>
      </c>
      <c r="AX53" s="118">
        <v>52</v>
      </c>
      <c r="AY53" s="89" t="s">
        <v>137</v>
      </c>
      <c r="AZ53" s="118" t="s">
        <v>425</v>
      </c>
      <c r="BA53" s="118" t="s">
        <v>425</v>
      </c>
      <c r="BB53" s="118" t="s">
        <v>425</v>
      </c>
      <c r="BC53" s="118">
        <v>11</v>
      </c>
      <c r="BD53" s="118">
        <v>5</v>
      </c>
      <c r="BE53" s="118">
        <v>6</v>
      </c>
      <c r="BF53" s="118">
        <v>2</v>
      </c>
      <c r="BG53" s="118">
        <v>2</v>
      </c>
      <c r="BH53" s="118" t="s">
        <v>425</v>
      </c>
      <c r="BI53" s="115" t="s">
        <v>286</v>
      </c>
      <c r="BJ53" s="118">
        <v>34</v>
      </c>
      <c r="BK53" s="118">
        <v>27</v>
      </c>
      <c r="BL53" s="118">
        <v>7</v>
      </c>
      <c r="BM53" s="118">
        <v>15</v>
      </c>
      <c r="BN53" s="118">
        <v>7</v>
      </c>
      <c r="BO53" s="118">
        <v>8</v>
      </c>
      <c r="BP53" s="118">
        <v>58</v>
      </c>
      <c r="BQ53" s="118">
        <v>42</v>
      </c>
      <c r="BR53" s="118">
        <v>16</v>
      </c>
      <c r="BS53" s="115" t="s">
        <v>287</v>
      </c>
      <c r="BT53" s="118">
        <v>53</v>
      </c>
      <c r="BU53" s="118">
        <v>24</v>
      </c>
      <c r="BV53" s="118">
        <v>29</v>
      </c>
      <c r="BW53" s="118">
        <v>40</v>
      </c>
      <c r="BX53" s="118">
        <v>22</v>
      </c>
      <c r="BY53" s="118">
        <v>18</v>
      </c>
      <c r="BZ53" s="118">
        <v>76</v>
      </c>
      <c r="CA53" s="118">
        <v>34</v>
      </c>
      <c r="CB53" s="118">
        <v>42</v>
      </c>
      <c r="CC53" s="89" t="s">
        <v>137</v>
      </c>
      <c r="CD53" s="118" t="s">
        <v>425</v>
      </c>
      <c r="CE53" s="118" t="s">
        <v>425</v>
      </c>
      <c r="CF53" s="118" t="s">
        <v>425</v>
      </c>
      <c r="CG53" s="118" t="s">
        <v>425</v>
      </c>
      <c r="CH53" s="118" t="s">
        <v>425</v>
      </c>
      <c r="CI53" s="118" t="s">
        <v>425</v>
      </c>
      <c r="CJ53" s="118">
        <v>2</v>
      </c>
      <c r="CK53" s="118">
        <v>2</v>
      </c>
      <c r="CL53" s="118" t="s">
        <v>425</v>
      </c>
      <c r="CM53" s="115" t="s">
        <v>286</v>
      </c>
      <c r="CN53" s="118">
        <v>8</v>
      </c>
      <c r="CO53" s="118">
        <v>7</v>
      </c>
      <c r="CP53" s="118">
        <v>1</v>
      </c>
      <c r="CQ53" s="118">
        <v>15</v>
      </c>
      <c r="CR53" s="118">
        <v>8</v>
      </c>
      <c r="CS53" s="118">
        <v>7</v>
      </c>
      <c r="CT53" s="118" t="s">
        <v>425</v>
      </c>
      <c r="CU53" s="118" t="s">
        <v>425</v>
      </c>
      <c r="CV53" s="118" t="s">
        <v>425</v>
      </c>
      <c r="CW53" s="115" t="s">
        <v>287</v>
      </c>
      <c r="CX53" s="118">
        <v>43</v>
      </c>
      <c r="CY53" s="118">
        <v>15</v>
      </c>
      <c r="CZ53" s="118">
        <v>28</v>
      </c>
      <c r="DA53" s="118">
        <v>47</v>
      </c>
      <c r="DB53" s="118">
        <v>20</v>
      </c>
      <c r="DC53" s="118">
        <v>27</v>
      </c>
      <c r="DD53" s="118">
        <v>5</v>
      </c>
      <c r="DE53" s="118">
        <v>3</v>
      </c>
      <c r="DF53" s="118">
        <v>2</v>
      </c>
      <c r="DG53" s="89" t="s">
        <v>137</v>
      </c>
      <c r="DH53" s="118" t="s">
        <v>425</v>
      </c>
      <c r="DI53" s="118" t="s">
        <v>425</v>
      </c>
      <c r="DJ53" s="118" t="s">
        <v>425</v>
      </c>
      <c r="DK53" s="118" t="s">
        <v>425</v>
      </c>
      <c r="DL53" s="118" t="s">
        <v>425</v>
      </c>
      <c r="DM53" s="118" t="s">
        <v>425</v>
      </c>
      <c r="DN53" s="118" t="s">
        <v>425</v>
      </c>
      <c r="DO53" s="118" t="s">
        <v>425</v>
      </c>
      <c r="DP53" s="118" t="s">
        <v>425</v>
      </c>
      <c r="DQ53" s="115" t="s">
        <v>286</v>
      </c>
      <c r="DR53" s="118">
        <v>1512</v>
      </c>
      <c r="DS53" s="118">
        <v>779</v>
      </c>
      <c r="DT53" s="118">
        <v>733</v>
      </c>
      <c r="DU53" s="118">
        <v>1330</v>
      </c>
      <c r="DV53" s="118">
        <v>736</v>
      </c>
      <c r="DW53" s="118">
        <v>594</v>
      </c>
      <c r="DX53" s="115" t="s">
        <v>287</v>
      </c>
      <c r="DY53" s="118">
        <v>3340</v>
      </c>
      <c r="DZ53" s="118">
        <v>1581</v>
      </c>
      <c r="EA53" s="118">
        <v>1759</v>
      </c>
      <c r="EB53" s="118">
        <v>2038</v>
      </c>
      <c r="EC53" s="118">
        <v>926</v>
      </c>
      <c r="ED53" s="118">
        <v>1112</v>
      </c>
      <c r="EE53" s="89" t="s">
        <v>137</v>
      </c>
      <c r="EF53" s="118">
        <v>605</v>
      </c>
      <c r="EG53" s="118">
        <v>315</v>
      </c>
      <c r="EH53" s="118">
        <v>290</v>
      </c>
      <c r="EI53" s="118">
        <v>1133</v>
      </c>
      <c r="EJ53" s="118">
        <v>555</v>
      </c>
      <c r="EK53" s="118">
        <v>578</v>
      </c>
    </row>
    <row r="54" spans="1:141" ht="13.5" customHeight="1">
      <c r="A54" s="115" t="s">
        <v>288</v>
      </c>
      <c r="B54" s="118">
        <v>1048</v>
      </c>
      <c r="C54" s="118">
        <v>542</v>
      </c>
      <c r="D54" s="118">
        <v>506</v>
      </c>
      <c r="E54" s="118">
        <v>34</v>
      </c>
      <c r="F54" s="118">
        <v>17</v>
      </c>
      <c r="G54" s="118">
        <v>17</v>
      </c>
      <c r="H54" s="118">
        <v>40</v>
      </c>
      <c r="I54" s="118">
        <v>13</v>
      </c>
      <c r="J54" s="118">
        <v>27</v>
      </c>
      <c r="K54" s="115" t="s">
        <v>289</v>
      </c>
      <c r="L54" s="118">
        <v>1409</v>
      </c>
      <c r="M54" s="118">
        <v>657</v>
      </c>
      <c r="N54" s="118">
        <v>752</v>
      </c>
      <c r="O54" s="118">
        <v>71</v>
      </c>
      <c r="P54" s="118">
        <v>34</v>
      </c>
      <c r="Q54" s="118">
        <v>37</v>
      </c>
      <c r="R54" s="118">
        <v>77</v>
      </c>
      <c r="S54" s="118">
        <v>42</v>
      </c>
      <c r="T54" s="118">
        <v>35</v>
      </c>
      <c r="U54" s="89"/>
      <c r="V54" s="118"/>
      <c r="W54" s="118"/>
      <c r="X54" s="118"/>
      <c r="Y54" s="118"/>
      <c r="Z54" s="118"/>
      <c r="AA54" s="118"/>
      <c r="AB54" s="118"/>
      <c r="AC54" s="118"/>
      <c r="AD54" s="118"/>
      <c r="AE54" s="115" t="s">
        <v>288</v>
      </c>
      <c r="AF54" s="118">
        <v>53</v>
      </c>
      <c r="AG54" s="118">
        <v>28</v>
      </c>
      <c r="AH54" s="118">
        <v>25</v>
      </c>
      <c r="AI54" s="118">
        <v>113</v>
      </c>
      <c r="AJ54" s="118">
        <v>76</v>
      </c>
      <c r="AK54" s="118">
        <v>37</v>
      </c>
      <c r="AL54" s="118">
        <v>32</v>
      </c>
      <c r="AM54" s="118">
        <v>14</v>
      </c>
      <c r="AN54" s="118">
        <v>18</v>
      </c>
      <c r="AO54" s="115" t="s">
        <v>289</v>
      </c>
      <c r="AP54" s="118">
        <v>121</v>
      </c>
      <c r="AQ54" s="118">
        <v>71</v>
      </c>
      <c r="AR54" s="118">
        <v>50</v>
      </c>
      <c r="AS54" s="118">
        <v>139</v>
      </c>
      <c r="AT54" s="118">
        <v>53</v>
      </c>
      <c r="AU54" s="118">
        <v>86</v>
      </c>
      <c r="AV54" s="118">
        <v>116</v>
      </c>
      <c r="AW54" s="118">
        <v>58</v>
      </c>
      <c r="AX54" s="118">
        <v>58</v>
      </c>
      <c r="AY54" s="89"/>
      <c r="AZ54" s="118"/>
      <c r="BA54" s="118"/>
      <c r="BB54" s="118"/>
      <c r="BC54" s="118"/>
      <c r="BD54" s="118"/>
      <c r="BE54" s="118"/>
      <c r="BF54" s="118"/>
      <c r="BG54" s="118"/>
      <c r="BH54" s="118"/>
      <c r="BI54" s="115" t="s">
        <v>288</v>
      </c>
      <c r="BJ54" s="118">
        <v>32</v>
      </c>
      <c r="BK54" s="118">
        <v>22</v>
      </c>
      <c r="BL54" s="118">
        <v>10</v>
      </c>
      <c r="BM54" s="118">
        <v>14</v>
      </c>
      <c r="BN54" s="118">
        <v>8</v>
      </c>
      <c r="BO54" s="118">
        <v>6</v>
      </c>
      <c r="BP54" s="118">
        <v>53</v>
      </c>
      <c r="BQ54" s="118">
        <v>32</v>
      </c>
      <c r="BR54" s="118">
        <v>21</v>
      </c>
      <c r="BS54" s="115" t="s">
        <v>289</v>
      </c>
      <c r="BT54" s="118">
        <v>56</v>
      </c>
      <c r="BU54" s="118">
        <v>25</v>
      </c>
      <c r="BV54" s="118">
        <v>31</v>
      </c>
      <c r="BW54" s="118">
        <v>35</v>
      </c>
      <c r="BX54" s="118">
        <v>17</v>
      </c>
      <c r="BY54" s="118">
        <v>18</v>
      </c>
      <c r="BZ54" s="118">
        <v>111</v>
      </c>
      <c r="CA54" s="118">
        <v>56</v>
      </c>
      <c r="CB54" s="118">
        <v>55</v>
      </c>
      <c r="CC54" s="89"/>
      <c r="CD54" s="118"/>
      <c r="CE54" s="118"/>
      <c r="CF54" s="118"/>
      <c r="CG54" s="118"/>
      <c r="CH54" s="118"/>
      <c r="CI54" s="118"/>
      <c r="CJ54" s="118"/>
      <c r="CK54" s="118"/>
      <c r="CL54" s="118"/>
      <c r="CM54" s="115" t="s">
        <v>288</v>
      </c>
      <c r="CN54" s="118">
        <v>15</v>
      </c>
      <c r="CO54" s="118">
        <v>10</v>
      </c>
      <c r="CP54" s="118">
        <v>5</v>
      </c>
      <c r="CQ54" s="118">
        <v>13</v>
      </c>
      <c r="CR54" s="118">
        <v>5</v>
      </c>
      <c r="CS54" s="118">
        <v>8</v>
      </c>
      <c r="CT54" s="118" t="s">
        <v>425</v>
      </c>
      <c r="CU54" s="118" t="s">
        <v>425</v>
      </c>
      <c r="CV54" s="118" t="s">
        <v>425</v>
      </c>
      <c r="CW54" s="115" t="s">
        <v>289</v>
      </c>
      <c r="CX54" s="118">
        <v>51</v>
      </c>
      <c r="CY54" s="118">
        <v>24</v>
      </c>
      <c r="CZ54" s="118">
        <v>27</v>
      </c>
      <c r="DA54" s="118">
        <v>67</v>
      </c>
      <c r="DB54" s="118">
        <v>30</v>
      </c>
      <c r="DC54" s="118">
        <v>37</v>
      </c>
      <c r="DD54" s="118">
        <v>4</v>
      </c>
      <c r="DE54" s="118">
        <v>2</v>
      </c>
      <c r="DF54" s="118">
        <v>2</v>
      </c>
      <c r="DG54" s="89"/>
      <c r="DH54" s="118"/>
      <c r="DI54" s="118"/>
      <c r="DJ54" s="118"/>
      <c r="DK54" s="118"/>
      <c r="DL54" s="118"/>
      <c r="DM54" s="118"/>
      <c r="DN54" s="118"/>
      <c r="DO54" s="118"/>
      <c r="DP54" s="118"/>
      <c r="DQ54" s="115" t="s">
        <v>288</v>
      </c>
      <c r="DR54" s="118">
        <v>1575</v>
      </c>
      <c r="DS54" s="118">
        <v>794</v>
      </c>
      <c r="DT54" s="118">
        <v>781</v>
      </c>
      <c r="DU54" s="118">
        <v>1447</v>
      </c>
      <c r="DV54" s="118">
        <v>767</v>
      </c>
      <c r="DW54" s="118">
        <v>680</v>
      </c>
      <c r="DX54" s="115" t="s">
        <v>289</v>
      </c>
      <c r="DY54" s="118">
        <v>3365</v>
      </c>
      <c r="DZ54" s="118">
        <v>1624</v>
      </c>
      <c r="EA54" s="118">
        <v>1741</v>
      </c>
      <c r="EB54" s="118">
        <v>2257</v>
      </c>
      <c r="EC54" s="118">
        <v>1069</v>
      </c>
      <c r="ED54" s="118">
        <v>1188</v>
      </c>
      <c r="EE54" s="117"/>
      <c r="EF54" s="118"/>
      <c r="EG54" s="118"/>
      <c r="EH54" s="118"/>
      <c r="EI54" s="118"/>
      <c r="EJ54" s="118"/>
      <c r="EK54" s="118"/>
    </row>
    <row r="55" spans="1:141" ht="13.5" customHeight="1">
      <c r="A55" s="115" t="s">
        <v>290</v>
      </c>
      <c r="B55" s="118">
        <v>987</v>
      </c>
      <c r="C55" s="118">
        <v>500</v>
      </c>
      <c r="D55" s="118">
        <v>487</v>
      </c>
      <c r="E55" s="118">
        <v>28</v>
      </c>
      <c r="F55" s="118">
        <v>13</v>
      </c>
      <c r="G55" s="118">
        <v>15</v>
      </c>
      <c r="H55" s="118">
        <v>40</v>
      </c>
      <c r="I55" s="118">
        <v>20</v>
      </c>
      <c r="J55" s="118">
        <v>20</v>
      </c>
      <c r="K55" s="115" t="s">
        <v>291</v>
      </c>
      <c r="L55" s="118">
        <v>1579</v>
      </c>
      <c r="M55" s="118">
        <v>727</v>
      </c>
      <c r="N55" s="118">
        <v>852</v>
      </c>
      <c r="O55" s="118">
        <v>78</v>
      </c>
      <c r="P55" s="118">
        <v>44</v>
      </c>
      <c r="Q55" s="118">
        <v>34</v>
      </c>
      <c r="R55" s="118">
        <v>85</v>
      </c>
      <c r="S55" s="118">
        <v>45</v>
      </c>
      <c r="T55" s="118">
        <v>40</v>
      </c>
      <c r="U55" s="89"/>
      <c r="V55" s="118"/>
      <c r="W55" s="118"/>
      <c r="X55" s="118"/>
      <c r="Y55" s="118"/>
      <c r="Z55" s="118"/>
      <c r="AA55" s="118"/>
      <c r="AB55" s="118"/>
      <c r="AC55" s="118"/>
      <c r="AD55" s="118"/>
      <c r="AE55" s="115" t="s">
        <v>290</v>
      </c>
      <c r="AF55" s="118">
        <v>74</v>
      </c>
      <c r="AG55" s="118">
        <v>39</v>
      </c>
      <c r="AH55" s="118">
        <v>35</v>
      </c>
      <c r="AI55" s="118">
        <v>119</v>
      </c>
      <c r="AJ55" s="118">
        <v>87</v>
      </c>
      <c r="AK55" s="118">
        <v>32</v>
      </c>
      <c r="AL55" s="118">
        <v>42</v>
      </c>
      <c r="AM55" s="118">
        <v>22</v>
      </c>
      <c r="AN55" s="118">
        <v>20</v>
      </c>
      <c r="AO55" s="115" t="s">
        <v>291</v>
      </c>
      <c r="AP55" s="118">
        <v>119</v>
      </c>
      <c r="AQ55" s="118">
        <v>52</v>
      </c>
      <c r="AR55" s="118">
        <v>67</v>
      </c>
      <c r="AS55" s="118">
        <v>135</v>
      </c>
      <c r="AT55" s="118">
        <v>69</v>
      </c>
      <c r="AU55" s="118">
        <v>66</v>
      </c>
      <c r="AV55" s="118">
        <v>108</v>
      </c>
      <c r="AW55" s="118">
        <v>54</v>
      </c>
      <c r="AX55" s="118">
        <v>54</v>
      </c>
      <c r="AY55" s="89"/>
      <c r="AZ55" s="118"/>
      <c r="BA55" s="118"/>
      <c r="BB55" s="118"/>
      <c r="BC55" s="118"/>
      <c r="BD55" s="118"/>
      <c r="BE55" s="118"/>
      <c r="BF55" s="118"/>
      <c r="BG55" s="118"/>
      <c r="BH55" s="118"/>
      <c r="BI55" s="115" t="s">
        <v>290</v>
      </c>
      <c r="BJ55" s="118">
        <v>27</v>
      </c>
      <c r="BK55" s="118">
        <v>19</v>
      </c>
      <c r="BL55" s="118">
        <v>8</v>
      </c>
      <c r="BM55" s="118">
        <v>19</v>
      </c>
      <c r="BN55" s="118">
        <v>11</v>
      </c>
      <c r="BO55" s="118">
        <v>8</v>
      </c>
      <c r="BP55" s="118">
        <v>44</v>
      </c>
      <c r="BQ55" s="118">
        <v>27</v>
      </c>
      <c r="BR55" s="118">
        <v>17</v>
      </c>
      <c r="BS55" s="115" t="s">
        <v>291</v>
      </c>
      <c r="BT55" s="118">
        <v>67</v>
      </c>
      <c r="BU55" s="118">
        <v>33</v>
      </c>
      <c r="BV55" s="118">
        <v>34</v>
      </c>
      <c r="BW55" s="118">
        <v>39</v>
      </c>
      <c r="BX55" s="118">
        <v>18</v>
      </c>
      <c r="BY55" s="118">
        <v>21</v>
      </c>
      <c r="BZ55" s="118">
        <v>116</v>
      </c>
      <c r="CA55" s="118">
        <v>54</v>
      </c>
      <c r="CB55" s="118">
        <v>62</v>
      </c>
      <c r="CC55" s="89"/>
      <c r="CD55" s="118"/>
      <c r="CE55" s="118"/>
      <c r="CF55" s="118"/>
      <c r="CG55" s="118"/>
      <c r="CH55" s="118"/>
      <c r="CI55" s="118"/>
      <c r="CJ55" s="118"/>
      <c r="CK55" s="118"/>
      <c r="CL55" s="118"/>
      <c r="CM55" s="115" t="s">
        <v>290</v>
      </c>
      <c r="CN55" s="118">
        <v>11</v>
      </c>
      <c r="CO55" s="118">
        <v>8</v>
      </c>
      <c r="CP55" s="118">
        <v>3</v>
      </c>
      <c r="CQ55" s="118">
        <v>13</v>
      </c>
      <c r="CR55" s="118">
        <v>7</v>
      </c>
      <c r="CS55" s="118">
        <v>6</v>
      </c>
      <c r="CT55" s="118" t="s">
        <v>425</v>
      </c>
      <c r="CU55" s="118" t="s">
        <v>425</v>
      </c>
      <c r="CV55" s="118" t="s">
        <v>425</v>
      </c>
      <c r="CW55" s="115" t="s">
        <v>291</v>
      </c>
      <c r="CX55" s="118">
        <v>63</v>
      </c>
      <c r="CY55" s="118">
        <v>31</v>
      </c>
      <c r="CZ55" s="118">
        <v>32</v>
      </c>
      <c r="DA55" s="118">
        <v>64</v>
      </c>
      <c r="DB55" s="118">
        <v>35</v>
      </c>
      <c r="DC55" s="118">
        <v>29</v>
      </c>
      <c r="DD55" s="118">
        <v>9</v>
      </c>
      <c r="DE55" s="118">
        <v>2</v>
      </c>
      <c r="DF55" s="118">
        <v>7</v>
      </c>
      <c r="DG55" s="89"/>
      <c r="DH55" s="118"/>
      <c r="DI55" s="118"/>
      <c r="DJ55" s="118"/>
      <c r="DK55" s="118"/>
      <c r="DL55" s="118"/>
      <c r="DM55" s="118"/>
      <c r="DN55" s="118"/>
      <c r="DO55" s="118"/>
      <c r="DP55" s="118"/>
      <c r="DQ55" s="115" t="s">
        <v>290</v>
      </c>
      <c r="DR55" s="118">
        <v>1575</v>
      </c>
      <c r="DS55" s="118">
        <v>793</v>
      </c>
      <c r="DT55" s="118">
        <v>782</v>
      </c>
      <c r="DU55" s="118">
        <v>1404</v>
      </c>
      <c r="DV55" s="118">
        <v>753</v>
      </c>
      <c r="DW55" s="118">
        <v>651</v>
      </c>
      <c r="DX55" s="115" t="s">
        <v>291</v>
      </c>
      <c r="DY55" s="118">
        <v>3177</v>
      </c>
      <c r="DZ55" s="118">
        <v>1512</v>
      </c>
      <c r="EA55" s="118">
        <v>1665</v>
      </c>
      <c r="EB55" s="118">
        <v>2462</v>
      </c>
      <c r="EC55" s="118">
        <v>1164</v>
      </c>
      <c r="ED55" s="118">
        <v>1298</v>
      </c>
      <c r="EE55" s="117"/>
      <c r="EF55" s="90"/>
      <c r="EG55" s="91"/>
      <c r="EH55" s="91"/>
      <c r="EI55" s="90"/>
      <c r="EJ55" s="91"/>
      <c r="EK55" s="91"/>
    </row>
    <row r="56" spans="1:141" ht="13.5" customHeight="1">
      <c r="A56" s="115" t="s">
        <v>292</v>
      </c>
      <c r="B56" s="118">
        <v>1071</v>
      </c>
      <c r="C56" s="118">
        <v>547</v>
      </c>
      <c r="D56" s="118">
        <v>524</v>
      </c>
      <c r="E56" s="118">
        <v>29</v>
      </c>
      <c r="F56" s="118">
        <v>7</v>
      </c>
      <c r="G56" s="118">
        <v>22</v>
      </c>
      <c r="H56" s="118">
        <v>29</v>
      </c>
      <c r="I56" s="118">
        <v>11</v>
      </c>
      <c r="J56" s="118">
        <v>18</v>
      </c>
      <c r="K56" s="115" t="s">
        <v>293</v>
      </c>
      <c r="L56" s="118">
        <v>1762</v>
      </c>
      <c r="M56" s="118">
        <v>793</v>
      </c>
      <c r="N56" s="118">
        <v>969</v>
      </c>
      <c r="O56" s="118">
        <v>89</v>
      </c>
      <c r="P56" s="118">
        <v>44</v>
      </c>
      <c r="Q56" s="118">
        <v>45</v>
      </c>
      <c r="R56" s="118">
        <v>78</v>
      </c>
      <c r="S56" s="118">
        <v>38</v>
      </c>
      <c r="T56" s="118">
        <v>40</v>
      </c>
      <c r="U56" s="89"/>
      <c r="V56" s="118"/>
      <c r="W56" s="118"/>
      <c r="X56" s="118"/>
      <c r="Y56" s="118"/>
      <c r="Z56" s="118"/>
      <c r="AA56" s="118"/>
      <c r="AB56" s="118"/>
      <c r="AC56" s="118"/>
      <c r="AD56" s="118"/>
      <c r="AE56" s="115" t="s">
        <v>292</v>
      </c>
      <c r="AF56" s="118">
        <v>58</v>
      </c>
      <c r="AG56" s="118">
        <v>31</v>
      </c>
      <c r="AH56" s="118">
        <v>27</v>
      </c>
      <c r="AI56" s="118">
        <v>100</v>
      </c>
      <c r="AJ56" s="118">
        <v>70</v>
      </c>
      <c r="AK56" s="118">
        <v>30</v>
      </c>
      <c r="AL56" s="118">
        <v>29</v>
      </c>
      <c r="AM56" s="118">
        <v>17</v>
      </c>
      <c r="AN56" s="118">
        <v>12</v>
      </c>
      <c r="AO56" s="115" t="s">
        <v>293</v>
      </c>
      <c r="AP56" s="118">
        <v>137</v>
      </c>
      <c r="AQ56" s="118">
        <v>67</v>
      </c>
      <c r="AR56" s="118">
        <v>70</v>
      </c>
      <c r="AS56" s="118">
        <v>152</v>
      </c>
      <c r="AT56" s="118">
        <v>67</v>
      </c>
      <c r="AU56" s="118">
        <v>85</v>
      </c>
      <c r="AV56" s="118">
        <v>101</v>
      </c>
      <c r="AW56" s="118">
        <v>44</v>
      </c>
      <c r="AX56" s="118">
        <v>57</v>
      </c>
      <c r="AY56" s="89"/>
      <c r="AZ56" s="118"/>
      <c r="BA56" s="118"/>
      <c r="BB56" s="118"/>
      <c r="BC56" s="118"/>
      <c r="BD56" s="118"/>
      <c r="BE56" s="118"/>
      <c r="BF56" s="118"/>
      <c r="BG56" s="118"/>
      <c r="BH56" s="118"/>
      <c r="BI56" s="115" t="s">
        <v>292</v>
      </c>
      <c r="BJ56" s="118">
        <v>23</v>
      </c>
      <c r="BK56" s="118">
        <v>16</v>
      </c>
      <c r="BL56" s="118">
        <v>7</v>
      </c>
      <c r="BM56" s="118">
        <v>16</v>
      </c>
      <c r="BN56" s="118">
        <v>9</v>
      </c>
      <c r="BO56" s="118">
        <v>7</v>
      </c>
      <c r="BP56" s="118">
        <v>47</v>
      </c>
      <c r="BQ56" s="118">
        <v>24</v>
      </c>
      <c r="BR56" s="118">
        <v>23</v>
      </c>
      <c r="BS56" s="115" t="s">
        <v>293</v>
      </c>
      <c r="BT56" s="118">
        <v>69</v>
      </c>
      <c r="BU56" s="118">
        <v>40</v>
      </c>
      <c r="BV56" s="118">
        <v>29</v>
      </c>
      <c r="BW56" s="118">
        <v>47</v>
      </c>
      <c r="BX56" s="118">
        <v>19</v>
      </c>
      <c r="BY56" s="118">
        <v>28</v>
      </c>
      <c r="BZ56" s="118">
        <v>108</v>
      </c>
      <c r="CA56" s="118">
        <v>49</v>
      </c>
      <c r="CB56" s="118">
        <v>59</v>
      </c>
      <c r="CC56" s="89"/>
      <c r="CD56" s="118"/>
      <c r="CE56" s="118"/>
      <c r="CF56" s="118"/>
      <c r="CG56" s="118"/>
      <c r="CH56" s="118"/>
      <c r="CI56" s="118"/>
      <c r="CJ56" s="118"/>
      <c r="CK56" s="118"/>
      <c r="CL56" s="118"/>
      <c r="CM56" s="115" t="s">
        <v>292</v>
      </c>
      <c r="CN56" s="118">
        <v>15</v>
      </c>
      <c r="CO56" s="118">
        <v>7</v>
      </c>
      <c r="CP56" s="118">
        <v>8</v>
      </c>
      <c r="CQ56" s="118">
        <v>10</v>
      </c>
      <c r="CR56" s="118">
        <v>6</v>
      </c>
      <c r="CS56" s="118">
        <v>4</v>
      </c>
      <c r="CT56" s="118">
        <v>1</v>
      </c>
      <c r="CU56" s="118" t="s">
        <v>425</v>
      </c>
      <c r="CV56" s="118">
        <v>1</v>
      </c>
      <c r="CW56" s="115" t="s">
        <v>293</v>
      </c>
      <c r="CX56" s="118">
        <v>57</v>
      </c>
      <c r="CY56" s="118">
        <v>25</v>
      </c>
      <c r="CZ56" s="118">
        <v>32</v>
      </c>
      <c r="DA56" s="118">
        <v>69</v>
      </c>
      <c r="DB56" s="118">
        <v>37</v>
      </c>
      <c r="DC56" s="118">
        <v>32</v>
      </c>
      <c r="DD56" s="118">
        <v>9</v>
      </c>
      <c r="DE56" s="118">
        <v>3</v>
      </c>
      <c r="DF56" s="118">
        <v>6</v>
      </c>
      <c r="DG56" s="89"/>
      <c r="DH56" s="118"/>
      <c r="DI56" s="118"/>
      <c r="DJ56" s="118"/>
      <c r="DK56" s="118"/>
      <c r="DL56" s="118"/>
      <c r="DM56" s="118"/>
      <c r="DN56" s="118"/>
      <c r="DO56" s="118"/>
      <c r="DP56" s="118"/>
      <c r="DQ56" s="115" t="s">
        <v>292</v>
      </c>
      <c r="DR56" s="118">
        <v>1628</v>
      </c>
      <c r="DS56" s="118">
        <v>830</v>
      </c>
      <c r="DT56" s="118">
        <v>798</v>
      </c>
      <c r="DU56" s="118">
        <v>1428</v>
      </c>
      <c r="DV56" s="118">
        <v>745</v>
      </c>
      <c r="DW56" s="118">
        <v>683</v>
      </c>
      <c r="DX56" s="115" t="s">
        <v>293</v>
      </c>
      <c r="DY56" s="118">
        <v>1970</v>
      </c>
      <c r="DZ56" s="118">
        <v>909</v>
      </c>
      <c r="EA56" s="118">
        <v>1061</v>
      </c>
      <c r="EB56" s="118">
        <v>2678</v>
      </c>
      <c r="EC56" s="118">
        <v>1226</v>
      </c>
      <c r="ED56" s="118">
        <v>1452</v>
      </c>
      <c r="EE56" s="117"/>
      <c r="EF56" s="90"/>
      <c r="EG56" s="91"/>
      <c r="EH56" s="91"/>
      <c r="EI56" s="90"/>
      <c r="EJ56" s="91"/>
      <c r="EK56" s="91"/>
    </row>
    <row r="57" spans="1:141" ht="9" customHeight="1" thickBot="1">
      <c r="A57" s="92"/>
      <c r="B57" s="53"/>
      <c r="C57" s="53"/>
      <c r="D57" s="53"/>
      <c r="E57" s="53"/>
      <c r="F57" s="53"/>
      <c r="G57" s="53"/>
      <c r="H57" s="53"/>
      <c r="I57" s="53"/>
      <c r="J57" s="53"/>
      <c r="K57" s="92"/>
      <c r="L57" s="53"/>
      <c r="M57" s="53"/>
      <c r="N57" s="53"/>
      <c r="O57" s="53"/>
      <c r="P57" s="53"/>
      <c r="Q57" s="53"/>
      <c r="R57" s="53"/>
      <c r="S57" s="53"/>
      <c r="T57" s="53"/>
      <c r="U57" s="92"/>
      <c r="V57" s="53"/>
      <c r="W57" s="53"/>
      <c r="X57" s="53"/>
      <c r="Y57" s="53"/>
      <c r="Z57" s="53"/>
      <c r="AA57" s="53"/>
      <c r="AB57" s="53"/>
      <c r="AC57" s="53"/>
      <c r="AD57" s="53"/>
      <c r="AE57" s="92"/>
      <c r="AF57" s="53"/>
      <c r="AG57" s="53"/>
      <c r="AH57" s="53"/>
      <c r="AI57" s="53"/>
      <c r="AJ57" s="53"/>
      <c r="AK57" s="53"/>
      <c r="AL57" s="53"/>
      <c r="AM57" s="53"/>
      <c r="AN57" s="53"/>
      <c r="AO57" s="92"/>
      <c r="AP57" s="53"/>
      <c r="AQ57" s="53"/>
      <c r="AR57" s="53"/>
      <c r="AS57" s="53"/>
      <c r="AT57" s="53"/>
      <c r="AU57" s="53"/>
      <c r="AV57" s="53"/>
      <c r="AW57" s="53"/>
      <c r="AX57" s="53"/>
      <c r="AY57" s="92"/>
      <c r="AZ57" s="53"/>
      <c r="BA57" s="53"/>
      <c r="BB57" s="53"/>
      <c r="BC57" s="53"/>
      <c r="BD57" s="53"/>
      <c r="BE57" s="53"/>
      <c r="BF57" s="53"/>
      <c r="BG57" s="53"/>
      <c r="BH57" s="53"/>
      <c r="BI57" s="92"/>
      <c r="BJ57" s="53"/>
      <c r="BK57" s="53"/>
      <c r="BL57" s="53"/>
      <c r="BM57" s="53"/>
      <c r="BN57" s="53"/>
      <c r="BO57" s="53"/>
      <c r="BP57" s="53"/>
      <c r="BQ57" s="53"/>
      <c r="BR57" s="53"/>
      <c r="BS57" s="92"/>
      <c r="BT57" s="53"/>
      <c r="BU57" s="53"/>
      <c r="BV57" s="53"/>
      <c r="BW57" s="53"/>
      <c r="BX57" s="53"/>
      <c r="BY57" s="53"/>
      <c r="BZ57" s="53"/>
      <c r="CA57" s="53"/>
      <c r="CB57" s="53"/>
      <c r="CC57" s="92"/>
      <c r="CD57" s="53"/>
      <c r="CE57" s="53"/>
      <c r="CF57" s="53"/>
      <c r="CG57" s="53"/>
      <c r="CH57" s="53"/>
      <c r="CI57" s="53"/>
      <c r="CJ57" s="53"/>
      <c r="CK57" s="53"/>
      <c r="CL57" s="53"/>
      <c r="CM57" s="92"/>
      <c r="CN57" s="53"/>
      <c r="CO57" s="53"/>
      <c r="CP57" s="53"/>
      <c r="CQ57" s="53"/>
      <c r="CR57" s="53"/>
      <c r="CS57" s="53"/>
      <c r="CT57" s="53"/>
      <c r="CU57" s="53"/>
      <c r="CV57" s="53"/>
      <c r="CW57" s="92"/>
      <c r="CX57" s="53"/>
      <c r="CY57" s="53"/>
      <c r="CZ57" s="53"/>
      <c r="DA57" s="53"/>
      <c r="DB57" s="53"/>
      <c r="DC57" s="53"/>
      <c r="DD57" s="53"/>
      <c r="DE57" s="53"/>
      <c r="DF57" s="53"/>
      <c r="DG57" s="92"/>
      <c r="DH57" s="53"/>
      <c r="DI57" s="53"/>
      <c r="DJ57" s="53"/>
      <c r="DK57" s="53"/>
      <c r="DL57" s="53"/>
      <c r="DM57" s="53"/>
      <c r="DN57" s="53"/>
      <c r="DO57" s="53"/>
      <c r="DP57" s="53"/>
      <c r="DQ57" s="92"/>
      <c r="DR57" s="81"/>
      <c r="DS57" s="81"/>
      <c r="DT57" s="81"/>
      <c r="DU57" s="81"/>
      <c r="DV57" s="81"/>
      <c r="DW57" s="81"/>
      <c r="DX57" s="92"/>
      <c r="DY57" s="81"/>
      <c r="DZ57" s="81"/>
      <c r="EA57" s="81"/>
      <c r="EB57" s="81"/>
      <c r="EC57" s="81"/>
      <c r="ED57" s="81"/>
      <c r="EE57" s="92"/>
      <c r="EF57" s="81"/>
      <c r="EG57" s="81"/>
      <c r="EH57" s="81"/>
      <c r="EI57" s="81"/>
      <c r="EJ57" s="81"/>
      <c r="EK57" s="81"/>
    </row>
    <row r="58" spans="1:141" ht="9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</row>
    <row r="59" spans="1:141" ht="13.5" customHeight="1">
      <c r="A59" s="28" t="s">
        <v>436</v>
      </c>
      <c r="B59" s="28"/>
      <c r="C59" s="28"/>
      <c r="D59" s="28"/>
      <c r="E59" s="28"/>
      <c r="F59" s="28"/>
      <c r="G59" s="28"/>
      <c r="H59" s="28"/>
      <c r="I59" s="28"/>
      <c r="J59" s="28"/>
      <c r="K59" s="28" t="s">
        <v>436</v>
      </c>
      <c r="L59" s="28"/>
      <c r="M59" s="28"/>
      <c r="N59" s="28"/>
      <c r="O59" s="28"/>
      <c r="P59" s="28"/>
      <c r="Q59" s="28"/>
      <c r="R59" s="28"/>
      <c r="S59" s="28"/>
      <c r="T59" s="28"/>
      <c r="U59" s="28" t="s">
        <v>436</v>
      </c>
      <c r="V59" s="28"/>
      <c r="W59" s="28"/>
      <c r="X59" s="28"/>
      <c r="Y59" s="28"/>
      <c r="Z59" s="28"/>
      <c r="AA59" s="28"/>
      <c r="AB59" s="28"/>
      <c r="AC59" s="28"/>
      <c r="AD59" s="28"/>
      <c r="AE59" s="28" t="s">
        <v>436</v>
      </c>
      <c r="AF59" s="28"/>
      <c r="AG59" s="28"/>
      <c r="AH59" s="28"/>
      <c r="AI59" s="28"/>
      <c r="AJ59" s="28"/>
      <c r="AK59" s="28"/>
      <c r="AL59" s="28"/>
      <c r="AM59" s="28"/>
      <c r="AN59" s="28"/>
      <c r="AO59" s="28" t="s">
        <v>436</v>
      </c>
      <c r="AP59" s="28"/>
      <c r="AQ59" s="28"/>
      <c r="AR59" s="28"/>
      <c r="AS59" s="28"/>
      <c r="AT59" s="28"/>
      <c r="AU59" s="28"/>
      <c r="AV59" s="28"/>
      <c r="AW59" s="28"/>
      <c r="AX59" s="28"/>
      <c r="AY59" s="28" t="s">
        <v>436</v>
      </c>
      <c r="AZ59" s="28"/>
      <c r="BA59" s="28"/>
      <c r="BB59" s="28"/>
      <c r="BC59" s="28"/>
      <c r="BD59" s="28"/>
      <c r="BE59" s="28"/>
      <c r="BF59" s="28"/>
      <c r="BG59" s="28"/>
      <c r="BH59" s="28"/>
      <c r="BI59" s="28" t="s">
        <v>436</v>
      </c>
      <c r="BJ59" s="28"/>
      <c r="BK59" s="28"/>
      <c r="BL59" s="28"/>
      <c r="BM59" s="28"/>
      <c r="BN59" s="28"/>
      <c r="BO59" s="28"/>
      <c r="BP59" s="28"/>
      <c r="BQ59" s="28"/>
      <c r="BR59" s="28"/>
      <c r="BS59" s="28" t="s">
        <v>436</v>
      </c>
      <c r="BT59" s="28"/>
      <c r="BU59" s="28"/>
      <c r="BV59" s="28"/>
      <c r="BW59" s="28"/>
      <c r="BX59" s="28"/>
      <c r="BY59" s="28"/>
      <c r="BZ59" s="28"/>
      <c r="CA59" s="28"/>
      <c r="CB59" s="28"/>
      <c r="CC59" s="28" t="s">
        <v>436</v>
      </c>
      <c r="CD59" s="28"/>
      <c r="CE59" s="28"/>
      <c r="CF59" s="28"/>
      <c r="CG59" s="28"/>
      <c r="CH59" s="28"/>
      <c r="CI59" s="28"/>
      <c r="CJ59" s="28"/>
      <c r="CK59" s="28"/>
      <c r="CL59" s="28"/>
      <c r="CM59" s="28" t="s">
        <v>436</v>
      </c>
      <c r="CN59" s="28"/>
      <c r="CO59" s="28"/>
      <c r="CP59" s="28"/>
      <c r="CQ59" s="28"/>
      <c r="CR59" s="28"/>
      <c r="CS59" s="28"/>
      <c r="CT59" s="28"/>
      <c r="CU59" s="28"/>
      <c r="CV59" s="28"/>
      <c r="CW59" s="28" t="s">
        <v>436</v>
      </c>
      <c r="CX59" s="28"/>
      <c r="CY59" s="28"/>
      <c r="CZ59" s="28"/>
      <c r="DA59" s="28"/>
      <c r="DB59" s="28"/>
      <c r="DC59" s="28"/>
      <c r="DD59" s="28"/>
      <c r="DE59" s="28"/>
      <c r="DF59" s="28"/>
      <c r="DG59" s="28" t="s">
        <v>436</v>
      </c>
      <c r="DH59" s="28"/>
      <c r="DI59" s="28"/>
      <c r="DJ59" s="28"/>
      <c r="DK59" s="28"/>
      <c r="DL59" s="28"/>
      <c r="DM59" s="28"/>
      <c r="DN59" s="28"/>
      <c r="DO59" s="28"/>
      <c r="DP59" s="28"/>
      <c r="DQ59" s="28" t="s">
        <v>436</v>
      </c>
      <c r="DR59" s="28"/>
      <c r="DS59" s="28"/>
      <c r="DT59" s="28"/>
      <c r="DU59" s="28"/>
      <c r="DV59" s="28"/>
      <c r="DW59" s="28"/>
      <c r="DX59" s="28" t="s">
        <v>436</v>
      </c>
      <c r="DY59" s="28"/>
      <c r="DZ59" s="28"/>
      <c r="EA59" s="28"/>
      <c r="EB59" s="28"/>
      <c r="EC59" s="28"/>
      <c r="ED59" s="28"/>
      <c r="EE59" s="28" t="s">
        <v>436</v>
      </c>
      <c r="EF59" s="28"/>
      <c r="EG59" s="28"/>
      <c r="EH59" s="28"/>
      <c r="EJ59" s="28"/>
      <c r="EK59" s="28"/>
    </row>
    <row r="60" spans="1:141" ht="13.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</row>
    <row r="61" spans="1:14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</row>
    <row r="62" spans="1:14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</row>
    <row r="63" spans="1:14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</row>
    <row r="64" spans="1:14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</row>
    <row r="65" spans="1:14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</row>
    <row r="66" spans="1:14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</row>
    <row r="67" spans="1:14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</row>
    <row r="68" spans="1:14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</row>
    <row r="69" spans="1:14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</row>
    <row r="70" spans="1:14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</row>
    <row r="71" spans="1:14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</row>
    <row r="72" spans="1:14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</row>
    <row r="73" spans="1:14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</row>
    <row r="74" spans="1:14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</row>
    <row r="75" spans="1:14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</row>
    <row r="76" spans="1:14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</row>
    <row r="77" spans="1:14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</row>
    <row r="78" spans="1:14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</row>
    <row r="79" spans="1:14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</row>
    <row r="80" spans="1:14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</row>
    <row r="81" spans="1:14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</row>
    <row r="82" spans="1:14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</row>
    <row r="83" spans="1:14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</row>
    <row r="84" spans="1:14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</row>
    <row r="85" spans="1:14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</row>
    <row r="86" spans="1:14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</row>
    <row r="87" spans="1:14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</row>
    <row r="88" spans="1:14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</row>
    <row r="89" spans="1:14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</row>
    <row r="90" spans="1:14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</row>
    <row r="91" spans="1:14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</row>
    <row r="92" spans="1:14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</row>
    <row r="93" spans="1:14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</row>
    <row r="94" spans="1:14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</row>
    <row r="95" spans="1:14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</row>
    <row r="96" spans="1:14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</row>
    <row r="97" spans="1:14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</row>
    <row r="98" spans="1:14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</row>
    <row r="99" spans="1:14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</row>
    <row r="100" spans="1:14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</row>
    <row r="101" spans="1:14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</row>
    <row r="102" spans="1:14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</row>
    <row r="103" spans="1:14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</row>
    <row r="104" spans="1:14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</row>
    <row r="105" spans="1:14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</row>
    <row r="106" spans="1:14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</row>
    <row r="107" spans="1:14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</row>
    <row r="108" spans="1:14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</row>
    <row r="109" spans="1:14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</row>
    <row r="110" spans="1:14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</row>
    <row r="111" spans="1:14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</row>
    <row r="112" spans="1:14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</row>
    <row r="113" spans="1:14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</row>
    <row r="114" spans="1:14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</row>
    <row r="115" spans="1:14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</row>
    <row r="116" spans="1:14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</row>
    <row r="117" spans="1:14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</row>
    <row r="118" spans="1:14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</row>
    <row r="119" spans="1:14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</row>
    <row r="120" spans="1:14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</row>
    <row r="121" spans="1:14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</row>
    <row r="122" spans="1:14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</row>
    <row r="123" spans="1:14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</row>
    <row r="124" spans="1:14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</row>
    <row r="125" spans="1:14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</row>
    <row r="126" spans="1:14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</row>
    <row r="127" spans="1:14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</row>
    <row r="128" spans="1:14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</row>
    <row r="129" spans="1:14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</row>
    <row r="130" spans="1:14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</row>
    <row r="131" spans="1:14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</row>
    <row r="132" spans="1:14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</row>
    <row r="133" spans="1:14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</row>
    <row r="134" spans="1:14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</row>
    <row r="135" spans="1:14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</row>
    <row r="136" spans="1:14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</row>
    <row r="137" spans="1:14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</row>
    <row r="138" spans="1:14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</row>
    <row r="139" spans="1:14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</row>
    <row r="140" spans="1:14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</row>
    <row r="141" spans="1:14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</row>
    <row r="142" spans="1:14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</row>
    <row r="143" spans="1:14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</row>
    <row r="144" spans="1:14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</row>
    <row r="145" spans="1:14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</row>
    <row r="146" spans="1:14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</row>
    <row r="147" spans="1:14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</row>
    <row r="148" spans="1:14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</row>
    <row r="149" spans="1:14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</row>
    <row r="150" spans="1:14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</row>
    <row r="151" spans="1:14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</row>
    <row r="152" spans="1:14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</row>
    <row r="153" spans="1:14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</row>
    <row r="154" spans="1:14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</row>
    <row r="155" spans="1:14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</row>
    <row r="156" spans="1:14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</row>
    <row r="157" spans="1:14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</row>
    <row r="158" spans="1:14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</row>
    <row r="159" spans="1:14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</row>
    <row r="160" spans="1:14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</row>
    <row r="161" spans="1:14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</row>
    <row r="162" spans="1:14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</row>
    <row r="163" spans="1:14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</row>
    <row r="164" spans="1:14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</row>
    <row r="165" spans="1:14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</row>
    <row r="166" spans="1:14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</row>
    <row r="167" spans="1:14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</row>
    <row r="168" spans="1:14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</row>
    <row r="169" spans="1:14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</row>
    <row r="170" spans="1:14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</row>
    <row r="171" spans="1:14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</row>
    <row r="172" spans="1:14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</row>
    <row r="173" spans="1:14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</row>
    <row r="174" spans="1:14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</row>
    <row r="175" spans="1:14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</row>
    <row r="176" spans="1:14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</row>
    <row r="177" spans="1:14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</row>
    <row r="178" spans="1:14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</row>
    <row r="179" spans="1:14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</row>
    <row r="180" spans="1:14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</row>
    <row r="181" spans="1:14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</row>
    <row r="182" spans="1:14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</row>
    <row r="183" spans="1:14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</row>
    <row r="184" spans="1:14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</row>
    <row r="185" spans="1:14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</row>
    <row r="186" spans="1:14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</row>
    <row r="187" spans="1:14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</row>
    <row r="188" spans="1:14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</row>
    <row r="189" spans="1:14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</row>
    <row r="190" spans="1:14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</row>
    <row r="191" spans="1:14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</row>
    <row r="192" spans="1:14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</row>
    <row r="193" spans="1:14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</row>
    <row r="194" spans="1:14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</row>
    <row r="195" spans="1:14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</row>
    <row r="196" spans="1:14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</row>
    <row r="197" spans="1:14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</row>
    <row r="198" spans="1:14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</row>
    <row r="199" spans="1:14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</row>
    <row r="200" spans="1:14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</row>
    <row r="201" spans="1:14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</row>
    <row r="202" spans="1:14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</row>
    <row r="203" spans="1:14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</row>
    <row r="204" spans="1:14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</row>
    <row r="205" spans="1:14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</row>
    <row r="206" spans="1:14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</row>
    <row r="207" spans="1:14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</row>
    <row r="208" spans="1:14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</row>
    <row r="209" spans="1:14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</row>
    <row r="210" spans="1:14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</row>
    <row r="211" spans="1:14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</row>
    <row r="212" spans="1:14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</row>
    <row r="213" spans="1:14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</row>
    <row r="214" spans="1:14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</row>
    <row r="215" spans="1:14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</row>
    <row r="216" spans="1:14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</row>
    <row r="217" spans="1:14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</row>
    <row r="218" spans="1:14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</row>
    <row r="219" spans="1:14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</row>
    <row r="220" spans="1:14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</row>
    <row r="221" spans="1:14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</row>
    <row r="222" spans="1:14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</row>
    <row r="223" spans="1:14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</row>
    <row r="224" spans="1:14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</row>
    <row r="225" spans="1:14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</row>
    <row r="226" spans="1:14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</row>
    <row r="227" spans="1:14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</row>
    <row r="228" spans="1:14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</row>
    <row r="229" spans="1:14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</row>
    <row r="230" spans="1:14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</row>
    <row r="231" spans="1:14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</row>
    <row r="232" spans="1:14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</row>
    <row r="233" spans="1:14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</row>
    <row r="234" spans="1:14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</row>
    <row r="235" spans="1:14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</row>
    <row r="236" spans="1:14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</row>
    <row r="237" spans="1:14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</row>
    <row r="238" spans="1:14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</row>
    <row r="239" spans="1:14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</row>
    <row r="240" spans="1:14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</row>
    <row r="241" spans="1:14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</row>
    <row r="242" spans="1:14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</row>
    <row r="243" spans="1:14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</row>
    <row r="244" spans="1:14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</row>
    <row r="245" spans="1:14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</row>
    <row r="246" spans="1:14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</row>
    <row r="247" spans="1:14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</row>
    <row r="248" spans="1:14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</row>
    <row r="249" spans="1:14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</row>
    <row r="250" spans="1:14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</row>
    <row r="251" spans="1:14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</row>
    <row r="252" spans="1:14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</row>
    <row r="253" spans="1:14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</row>
    <row r="254" spans="1:14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</row>
    <row r="255" spans="1:14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</row>
    <row r="256" spans="1:14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</row>
    <row r="257" spans="1:14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</row>
    <row r="258" spans="1:14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</row>
    <row r="259" spans="1:14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</row>
    <row r="260" spans="1:14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</row>
    <row r="261" spans="1:14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</row>
    <row r="262" spans="1:14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</row>
    <row r="263" spans="1:14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</row>
    <row r="264" spans="1:14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</row>
    <row r="265" spans="1:14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</row>
    <row r="266" spans="1:14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</row>
    <row r="267" spans="1:14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</row>
    <row r="268" spans="1:14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</row>
    <row r="269" spans="1:14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</row>
    <row r="270" spans="1:14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</row>
    <row r="271" spans="1:14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</row>
    <row r="272" spans="1:14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</row>
    <row r="273" spans="1:14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</row>
    <row r="274" spans="1:14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</row>
    <row r="275" spans="1:14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</row>
    <row r="276" spans="1:14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</row>
    <row r="277" spans="1:14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</row>
    <row r="278" spans="1:14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</row>
    <row r="279" spans="1:14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</row>
    <row r="280" spans="1:14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</row>
    <row r="281" spans="1:14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</row>
    <row r="282" spans="1:14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</row>
    <row r="283" spans="1:14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</row>
    <row r="284" spans="1:14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</row>
    <row r="285" spans="1:141"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</row>
    <row r="286" spans="1:141"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</row>
    <row r="287" spans="1:141"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</row>
    <row r="288" spans="1:141">
      <c r="AY288" s="28"/>
      <c r="AZ288" s="28"/>
      <c r="BA288" s="28"/>
      <c r="BB288" s="28"/>
      <c r="BC288" s="28"/>
    </row>
  </sheetData>
  <mergeCells count="57">
    <mergeCell ref="AO1:AX1"/>
    <mergeCell ref="AY1:BH1"/>
    <mergeCell ref="DQ1:DW1"/>
    <mergeCell ref="DX1:ED1"/>
    <mergeCell ref="EE1:EK1"/>
    <mergeCell ref="BI1:BR1"/>
    <mergeCell ref="BS1:CB1"/>
    <mergeCell ref="CC1:CL1"/>
    <mergeCell ref="CM1:CV1"/>
    <mergeCell ref="CW1:DF1"/>
    <mergeCell ref="DG1:DP1"/>
    <mergeCell ref="R4:T4"/>
    <mergeCell ref="A1:J1"/>
    <mergeCell ref="K1:T1"/>
    <mergeCell ref="U1:AD1"/>
    <mergeCell ref="AE1:AN1"/>
    <mergeCell ref="B4:D4"/>
    <mergeCell ref="E4:G4"/>
    <mergeCell ref="H4:J4"/>
    <mergeCell ref="L4:N4"/>
    <mergeCell ref="O4:Q4"/>
    <mergeCell ref="BF4:BH4"/>
    <mergeCell ref="V4:X4"/>
    <mergeCell ref="Y4:AA4"/>
    <mergeCell ref="AB4:AD4"/>
    <mergeCell ref="AF4:AH4"/>
    <mergeCell ref="AI4:AK4"/>
    <mergeCell ref="AL4:AN4"/>
    <mergeCell ref="AP4:AR4"/>
    <mergeCell ref="AS4:AU4"/>
    <mergeCell ref="AV4:AX4"/>
    <mergeCell ref="AZ4:BB4"/>
    <mergeCell ref="BC4:BE4"/>
    <mergeCell ref="CT4:CV4"/>
    <mergeCell ref="BJ4:BL4"/>
    <mergeCell ref="BM4:BO4"/>
    <mergeCell ref="BP4:BR4"/>
    <mergeCell ref="BT4:BV4"/>
    <mergeCell ref="BW4:BY4"/>
    <mergeCell ref="BZ4:CB4"/>
    <mergeCell ref="CD4:CF4"/>
    <mergeCell ref="CG4:CI4"/>
    <mergeCell ref="CJ4:CL4"/>
    <mergeCell ref="CN4:CP4"/>
    <mergeCell ref="CQ4:CS4"/>
    <mergeCell ref="EI4:EK4"/>
    <mergeCell ref="CX4:CZ4"/>
    <mergeCell ref="DA4:DC4"/>
    <mergeCell ref="DD4:DF4"/>
    <mergeCell ref="DH4:DJ4"/>
    <mergeCell ref="DK4:DM4"/>
    <mergeCell ref="DN4:DP4"/>
    <mergeCell ref="DR4:DT4"/>
    <mergeCell ref="DU4:DW4"/>
    <mergeCell ref="DY4:EA4"/>
    <mergeCell ref="EB4:ED4"/>
    <mergeCell ref="EF4:EH4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44"/>
  <sheetViews>
    <sheetView view="pageBreakPreview" zoomScale="60" zoomScaleNormal="98" workbookViewId="0">
      <selection activeCell="BF12" sqref="BF12"/>
    </sheetView>
  </sheetViews>
  <sheetFormatPr defaultColWidth="1.625" defaultRowHeight="9.75" customHeight="1"/>
  <cols>
    <col min="1" max="3" width="1.625" style="178" customWidth="1"/>
    <col min="4" max="4" width="1.5" style="178" customWidth="1"/>
    <col min="5" max="9" width="1.375" style="178" customWidth="1"/>
    <col min="10" max="17" width="1.5" style="178" customWidth="1"/>
    <col min="18" max="18" width="1.625" style="178" customWidth="1"/>
    <col min="19" max="19" width="1.875" style="178" customWidth="1"/>
    <col min="20" max="24" width="1.625" style="178" customWidth="1"/>
    <col min="25" max="25" width="1.5" style="178" customWidth="1"/>
    <col min="26" max="34" width="1.625" style="178" customWidth="1"/>
    <col min="35" max="35" width="1.875" style="178" customWidth="1"/>
    <col min="36" max="40" width="1.625" style="178" customWidth="1"/>
    <col min="41" max="41" width="1.5" style="178" customWidth="1"/>
    <col min="42" max="48" width="1.625" style="178" customWidth="1"/>
    <col min="49" max="49" width="1.875" style="178" customWidth="1"/>
    <col min="50" max="50" width="1.625" style="178" customWidth="1"/>
    <col min="51" max="51" width="1.875" style="178" customWidth="1"/>
    <col min="52" max="16384" width="1.625" style="178"/>
  </cols>
  <sheetData>
    <row r="1" spans="1:53" ht="19.5" customHeight="1">
      <c r="A1" s="294" t="s">
        <v>320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</row>
    <row r="2" spans="1:53" ht="19.5" customHeight="1" thickBot="1">
      <c r="A2" s="163"/>
      <c r="B2" s="164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53" ht="19.5" customHeight="1">
      <c r="A3" s="165"/>
      <c r="B3" s="165"/>
      <c r="C3" s="165"/>
      <c r="D3" s="165"/>
      <c r="E3" s="328" t="s">
        <v>147</v>
      </c>
      <c r="F3" s="329"/>
      <c r="G3" s="329"/>
      <c r="H3" s="329"/>
      <c r="I3" s="330"/>
      <c r="J3" s="334" t="s">
        <v>148</v>
      </c>
      <c r="K3" s="335"/>
      <c r="L3" s="335"/>
      <c r="M3" s="335"/>
      <c r="N3" s="335"/>
      <c r="O3" s="335"/>
      <c r="P3" s="335"/>
      <c r="Q3" s="336"/>
      <c r="R3" s="337" t="s">
        <v>149</v>
      </c>
      <c r="S3" s="338"/>
      <c r="T3" s="338"/>
      <c r="U3" s="339"/>
      <c r="V3" s="343" t="s">
        <v>113</v>
      </c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 t="s">
        <v>114</v>
      </c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5"/>
    </row>
    <row r="4" spans="1:53" ht="29.25" customHeight="1">
      <c r="A4" s="332"/>
      <c r="B4" s="332"/>
      <c r="C4" s="332"/>
      <c r="D4" s="332"/>
      <c r="E4" s="331"/>
      <c r="F4" s="332"/>
      <c r="G4" s="332"/>
      <c r="H4" s="332"/>
      <c r="I4" s="333"/>
      <c r="J4" s="332" t="s">
        <v>150</v>
      </c>
      <c r="K4" s="332"/>
      <c r="L4" s="332"/>
      <c r="M4" s="332"/>
      <c r="N4" s="340" t="s">
        <v>151</v>
      </c>
      <c r="O4" s="332"/>
      <c r="P4" s="332"/>
      <c r="Q4" s="333"/>
      <c r="R4" s="340"/>
      <c r="S4" s="341"/>
      <c r="T4" s="341"/>
      <c r="U4" s="342"/>
      <c r="V4" s="346" t="s">
        <v>152</v>
      </c>
      <c r="W4" s="347"/>
      <c r="X4" s="347"/>
      <c r="Y4" s="347"/>
      <c r="Z4" s="347" t="s">
        <v>150</v>
      </c>
      <c r="AA4" s="347"/>
      <c r="AB4" s="347"/>
      <c r="AC4" s="347"/>
      <c r="AD4" s="348" t="s">
        <v>151</v>
      </c>
      <c r="AE4" s="347"/>
      <c r="AF4" s="347"/>
      <c r="AG4" s="347"/>
      <c r="AH4" s="348" t="s">
        <v>153</v>
      </c>
      <c r="AI4" s="347"/>
      <c r="AJ4" s="347"/>
      <c r="AK4" s="347"/>
      <c r="AL4" s="347" t="s">
        <v>152</v>
      </c>
      <c r="AM4" s="347"/>
      <c r="AN4" s="347"/>
      <c r="AO4" s="347"/>
      <c r="AP4" s="347" t="s">
        <v>150</v>
      </c>
      <c r="AQ4" s="347"/>
      <c r="AR4" s="347"/>
      <c r="AS4" s="347"/>
      <c r="AT4" s="348" t="s">
        <v>151</v>
      </c>
      <c r="AU4" s="348"/>
      <c r="AV4" s="347"/>
      <c r="AW4" s="347"/>
      <c r="AX4" s="348" t="s">
        <v>153</v>
      </c>
      <c r="AY4" s="347"/>
      <c r="AZ4" s="347"/>
      <c r="BA4" s="349"/>
    </row>
    <row r="5" spans="1:53" ht="9.75" customHeight="1">
      <c r="A5" s="163"/>
      <c r="D5" s="180"/>
      <c r="P5" s="163"/>
      <c r="R5" s="163"/>
      <c r="S5" s="163"/>
      <c r="T5" s="163"/>
      <c r="W5" s="163"/>
      <c r="X5" s="163"/>
    </row>
    <row r="6" spans="1:53" ht="19.5" customHeight="1">
      <c r="A6" s="326" t="s">
        <v>50</v>
      </c>
      <c r="B6" s="326"/>
      <c r="C6" s="326"/>
      <c r="D6" s="327"/>
      <c r="E6" s="290">
        <f>V6+AL6</f>
        <v>133632</v>
      </c>
      <c r="F6" s="290"/>
      <c r="G6" s="290"/>
      <c r="H6" s="290"/>
      <c r="I6" s="290"/>
      <c r="J6" s="290">
        <f>Z6+AP6</f>
        <v>70022</v>
      </c>
      <c r="K6" s="290"/>
      <c r="L6" s="290"/>
      <c r="M6" s="290"/>
      <c r="N6" s="290">
        <f>AD6+AT6</f>
        <v>2864</v>
      </c>
      <c r="O6" s="290"/>
      <c r="P6" s="290"/>
      <c r="Q6" s="290"/>
      <c r="R6" s="290">
        <f>AH6+AX6</f>
        <v>54515</v>
      </c>
      <c r="S6" s="290"/>
      <c r="T6" s="290"/>
      <c r="U6" s="290"/>
      <c r="V6" s="290">
        <f>SUM(V8:Y24)</f>
        <v>62609</v>
      </c>
      <c r="W6" s="290"/>
      <c r="X6" s="290"/>
      <c r="Y6" s="290"/>
      <c r="Z6" s="290">
        <f>SUM(Z8:AC24)</f>
        <v>38453</v>
      </c>
      <c r="AA6" s="290"/>
      <c r="AB6" s="290"/>
      <c r="AC6" s="290"/>
      <c r="AD6" s="290">
        <f>SUM(AD8:AG24)</f>
        <v>1802</v>
      </c>
      <c r="AE6" s="290"/>
      <c r="AF6" s="290"/>
      <c r="AG6" s="290"/>
      <c r="AH6" s="290">
        <f>SUM(AH8:AK24)</f>
        <v>19071</v>
      </c>
      <c r="AI6" s="290"/>
      <c r="AJ6" s="290"/>
      <c r="AK6" s="290"/>
      <c r="AL6" s="290">
        <f>SUM(AL8:AO24)</f>
        <v>71023</v>
      </c>
      <c r="AM6" s="290"/>
      <c r="AN6" s="290"/>
      <c r="AO6" s="290"/>
      <c r="AP6" s="290">
        <f>SUM(AP8:AS24)</f>
        <v>31569</v>
      </c>
      <c r="AQ6" s="290"/>
      <c r="AR6" s="290"/>
      <c r="AS6" s="290"/>
      <c r="AT6" s="290">
        <f>SUM(AT8:AW24)</f>
        <v>1062</v>
      </c>
      <c r="AU6" s="290"/>
      <c r="AV6" s="290"/>
      <c r="AW6" s="290"/>
      <c r="AX6" s="290">
        <f>SUM(AX8:BA24)</f>
        <v>35444</v>
      </c>
      <c r="AY6" s="290"/>
      <c r="AZ6" s="290"/>
      <c r="BA6" s="290"/>
    </row>
    <row r="7" spans="1:53" ht="9.75" customHeight="1">
      <c r="A7" s="163"/>
      <c r="D7" s="180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7"/>
      <c r="Q7" s="166"/>
      <c r="R7" s="167"/>
      <c r="S7" s="167"/>
      <c r="T7" s="167"/>
      <c r="U7" s="166"/>
      <c r="V7" s="166"/>
      <c r="W7" s="167"/>
      <c r="X7" s="167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</row>
    <row r="8" spans="1:53" ht="19.5" customHeight="1">
      <c r="A8" s="323" t="s">
        <v>191</v>
      </c>
      <c r="B8" s="323"/>
      <c r="C8" s="323"/>
      <c r="D8" s="324"/>
      <c r="E8" s="290">
        <f>V8+AL8</f>
        <v>5921</v>
      </c>
      <c r="F8" s="290"/>
      <c r="G8" s="290"/>
      <c r="H8" s="290"/>
      <c r="I8" s="290"/>
      <c r="J8" s="290">
        <f>Z8+AP8</f>
        <v>647</v>
      </c>
      <c r="K8" s="290"/>
      <c r="L8" s="290"/>
      <c r="M8" s="290"/>
      <c r="N8" s="290">
        <f>AD8+AT8</f>
        <v>61</v>
      </c>
      <c r="O8" s="290"/>
      <c r="P8" s="290"/>
      <c r="Q8" s="290"/>
      <c r="R8" s="290">
        <f>AH8+AX8</f>
        <v>4873</v>
      </c>
      <c r="S8" s="290"/>
      <c r="T8" s="290"/>
      <c r="U8" s="290"/>
      <c r="V8" s="290">
        <v>3025</v>
      </c>
      <c r="W8" s="290"/>
      <c r="X8" s="290"/>
      <c r="Y8" s="290"/>
      <c r="Z8" s="290">
        <v>334</v>
      </c>
      <c r="AA8" s="290"/>
      <c r="AB8" s="290"/>
      <c r="AC8" s="290"/>
      <c r="AD8" s="290">
        <v>33</v>
      </c>
      <c r="AE8" s="290"/>
      <c r="AF8" s="290"/>
      <c r="AG8" s="290"/>
      <c r="AH8" s="290">
        <v>2495</v>
      </c>
      <c r="AI8" s="290"/>
      <c r="AJ8" s="290"/>
      <c r="AK8" s="290"/>
      <c r="AL8" s="290">
        <v>2896</v>
      </c>
      <c r="AM8" s="290"/>
      <c r="AN8" s="290"/>
      <c r="AO8" s="290"/>
      <c r="AP8" s="290">
        <v>313</v>
      </c>
      <c r="AQ8" s="290"/>
      <c r="AR8" s="290"/>
      <c r="AS8" s="290"/>
      <c r="AT8" s="290">
        <v>28</v>
      </c>
      <c r="AU8" s="290"/>
      <c r="AV8" s="290"/>
      <c r="AW8" s="290"/>
      <c r="AX8" s="290">
        <v>2378</v>
      </c>
      <c r="AY8" s="290"/>
      <c r="AZ8" s="290"/>
      <c r="BA8" s="290"/>
    </row>
    <row r="9" spans="1:53" ht="19.5" customHeight="1">
      <c r="A9" s="323" t="s">
        <v>154</v>
      </c>
      <c r="B9" s="323"/>
      <c r="C9" s="323"/>
      <c r="D9" s="324"/>
      <c r="E9" s="325">
        <f t="shared" ref="E9:E12" si="0">V9+AL9</f>
        <v>4963</v>
      </c>
      <c r="F9" s="290"/>
      <c r="G9" s="290"/>
      <c r="H9" s="290"/>
      <c r="I9" s="290"/>
      <c r="J9" s="290">
        <f t="shared" ref="J9:J12" si="1">Z9+AP9</f>
        <v>3466</v>
      </c>
      <c r="K9" s="290"/>
      <c r="L9" s="290"/>
      <c r="M9" s="290"/>
      <c r="N9" s="290">
        <f t="shared" ref="N9:N12" si="2">AD9+AT9</f>
        <v>207</v>
      </c>
      <c r="O9" s="290"/>
      <c r="P9" s="290"/>
      <c r="Q9" s="290"/>
      <c r="R9" s="290">
        <f>AH9+AX9</f>
        <v>824</v>
      </c>
      <c r="S9" s="290"/>
      <c r="T9" s="290"/>
      <c r="U9" s="290"/>
      <c r="V9" s="290">
        <v>2530</v>
      </c>
      <c r="W9" s="290"/>
      <c r="X9" s="290"/>
      <c r="Y9" s="290"/>
      <c r="Z9" s="290">
        <v>1808</v>
      </c>
      <c r="AA9" s="290"/>
      <c r="AB9" s="290"/>
      <c r="AC9" s="290"/>
      <c r="AD9" s="290">
        <v>118</v>
      </c>
      <c r="AE9" s="290"/>
      <c r="AF9" s="290"/>
      <c r="AG9" s="290"/>
      <c r="AH9" s="290">
        <v>353</v>
      </c>
      <c r="AI9" s="290"/>
      <c r="AJ9" s="290"/>
      <c r="AK9" s="290"/>
      <c r="AL9" s="290">
        <v>2433</v>
      </c>
      <c r="AM9" s="290"/>
      <c r="AN9" s="290"/>
      <c r="AO9" s="290"/>
      <c r="AP9" s="290">
        <v>1658</v>
      </c>
      <c r="AQ9" s="290"/>
      <c r="AR9" s="290"/>
      <c r="AS9" s="290"/>
      <c r="AT9" s="290">
        <v>89</v>
      </c>
      <c r="AU9" s="290"/>
      <c r="AV9" s="290"/>
      <c r="AW9" s="290"/>
      <c r="AX9" s="290">
        <v>471</v>
      </c>
      <c r="AY9" s="290"/>
      <c r="AZ9" s="290"/>
      <c r="BA9" s="290"/>
    </row>
    <row r="10" spans="1:53" ht="19.5" customHeight="1">
      <c r="A10" s="323" t="s">
        <v>155</v>
      </c>
      <c r="B10" s="323"/>
      <c r="C10" s="323"/>
      <c r="D10" s="324"/>
      <c r="E10" s="325">
        <f t="shared" si="0"/>
        <v>5844</v>
      </c>
      <c r="F10" s="290"/>
      <c r="G10" s="290"/>
      <c r="H10" s="290"/>
      <c r="I10" s="290"/>
      <c r="J10" s="290">
        <f t="shared" si="1"/>
        <v>4542</v>
      </c>
      <c r="K10" s="290"/>
      <c r="L10" s="290"/>
      <c r="M10" s="290"/>
      <c r="N10" s="290">
        <f t="shared" si="2"/>
        <v>220</v>
      </c>
      <c r="O10" s="290"/>
      <c r="P10" s="290"/>
      <c r="Q10" s="290"/>
      <c r="R10" s="290">
        <f>AH10+AX10</f>
        <v>565</v>
      </c>
      <c r="S10" s="290"/>
      <c r="T10" s="290"/>
      <c r="U10" s="290"/>
      <c r="V10" s="290">
        <v>3198</v>
      </c>
      <c r="W10" s="290"/>
      <c r="X10" s="290"/>
      <c r="Y10" s="290"/>
      <c r="Z10" s="290">
        <v>2650</v>
      </c>
      <c r="AA10" s="290"/>
      <c r="AB10" s="290"/>
      <c r="AC10" s="290"/>
      <c r="AD10" s="290">
        <v>135</v>
      </c>
      <c r="AE10" s="290"/>
      <c r="AF10" s="290"/>
      <c r="AG10" s="290"/>
      <c r="AH10" s="290">
        <v>130</v>
      </c>
      <c r="AI10" s="290"/>
      <c r="AJ10" s="290"/>
      <c r="AK10" s="290"/>
      <c r="AL10" s="290">
        <v>2646</v>
      </c>
      <c r="AM10" s="290"/>
      <c r="AN10" s="290"/>
      <c r="AO10" s="290"/>
      <c r="AP10" s="290">
        <v>1892</v>
      </c>
      <c r="AQ10" s="290"/>
      <c r="AR10" s="290"/>
      <c r="AS10" s="290"/>
      <c r="AT10" s="290">
        <v>85</v>
      </c>
      <c r="AU10" s="290"/>
      <c r="AV10" s="290"/>
      <c r="AW10" s="290"/>
      <c r="AX10" s="290">
        <v>435</v>
      </c>
      <c r="AY10" s="290"/>
      <c r="AZ10" s="290"/>
      <c r="BA10" s="290"/>
    </row>
    <row r="11" spans="1:53" ht="19.5" customHeight="1">
      <c r="A11" s="323" t="s">
        <v>156</v>
      </c>
      <c r="B11" s="323"/>
      <c r="C11" s="323"/>
      <c r="D11" s="324"/>
      <c r="E11" s="325">
        <f t="shared" si="0"/>
        <v>6886</v>
      </c>
      <c r="F11" s="290"/>
      <c r="G11" s="290"/>
      <c r="H11" s="290"/>
      <c r="I11" s="290"/>
      <c r="J11" s="290">
        <f t="shared" si="1"/>
        <v>5375</v>
      </c>
      <c r="K11" s="290"/>
      <c r="L11" s="290"/>
      <c r="M11" s="290"/>
      <c r="N11" s="290">
        <f t="shared" si="2"/>
        <v>244</v>
      </c>
      <c r="O11" s="290"/>
      <c r="P11" s="290"/>
      <c r="Q11" s="290"/>
      <c r="R11" s="290">
        <f>AH11+AX11</f>
        <v>714</v>
      </c>
      <c r="S11" s="290"/>
      <c r="T11" s="290"/>
      <c r="U11" s="290"/>
      <c r="V11" s="290">
        <v>3699</v>
      </c>
      <c r="W11" s="290"/>
      <c r="X11" s="290"/>
      <c r="Y11" s="290"/>
      <c r="Z11" s="290">
        <v>3178</v>
      </c>
      <c r="AA11" s="290"/>
      <c r="AB11" s="290"/>
      <c r="AC11" s="290"/>
      <c r="AD11" s="290">
        <v>136</v>
      </c>
      <c r="AE11" s="290"/>
      <c r="AF11" s="290"/>
      <c r="AG11" s="290"/>
      <c r="AH11" s="290">
        <v>80</v>
      </c>
      <c r="AI11" s="290"/>
      <c r="AJ11" s="290"/>
      <c r="AK11" s="290"/>
      <c r="AL11" s="290">
        <v>3187</v>
      </c>
      <c r="AM11" s="290"/>
      <c r="AN11" s="290"/>
      <c r="AO11" s="290"/>
      <c r="AP11" s="290">
        <v>2197</v>
      </c>
      <c r="AQ11" s="290"/>
      <c r="AR11" s="290"/>
      <c r="AS11" s="290"/>
      <c r="AT11" s="290">
        <v>108</v>
      </c>
      <c r="AU11" s="290"/>
      <c r="AV11" s="290"/>
      <c r="AW11" s="290"/>
      <c r="AX11" s="290">
        <v>634</v>
      </c>
      <c r="AY11" s="290"/>
      <c r="AZ11" s="290"/>
      <c r="BA11" s="290"/>
    </row>
    <row r="12" spans="1:53" ht="19.5" customHeight="1">
      <c r="A12" s="323" t="s">
        <v>157</v>
      </c>
      <c r="B12" s="323"/>
      <c r="C12" s="323"/>
      <c r="D12" s="324"/>
      <c r="E12" s="325">
        <f t="shared" si="0"/>
        <v>7969</v>
      </c>
      <c r="F12" s="290"/>
      <c r="G12" s="290"/>
      <c r="H12" s="290"/>
      <c r="I12" s="290"/>
      <c r="J12" s="290">
        <f t="shared" si="1"/>
        <v>6297</v>
      </c>
      <c r="K12" s="290"/>
      <c r="L12" s="290"/>
      <c r="M12" s="290"/>
      <c r="N12" s="290">
        <f t="shared" si="2"/>
        <v>240</v>
      </c>
      <c r="O12" s="290"/>
      <c r="P12" s="290"/>
      <c r="Q12" s="290"/>
      <c r="R12" s="290">
        <f>AH12+AX12</f>
        <v>878</v>
      </c>
      <c r="S12" s="290"/>
      <c r="T12" s="290"/>
      <c r="U12" s="290"/>
      <c r="V12" s="290">
        <v>4083</v>
      </c>
      <c r="W12" s="290"/>
      <c r="X12" s="290"/>
      <c r="Y12" s="290"/>
      <c r="Z12" s="290">
        <v>3521</v>
      </c>
      <c r="AA12" s="290"/>
      <c r="AB12" s="290"/>
      <c r="AC12" s="290"/>
      <c r="AD12" s="290">
        <v>140</v>
      </c>
      <c r="AE12" s="290"/>
      <c r="AF12" s="290"/>
      <c r="AG12" s="290"/>
      <c r="AH12" s="290">
        <v>113</v>
      </c>
      <c r="AI12" s="290"/>
      <c r="AJ12" s="290"/>
      <c r="AK12" s="290"/>
      <c r="AL12" s="290">
        <v>3886</v>
      </c>
      <c r="AM12" s="290"/>
      <c r="AN12" s="290"/>
      <c r="AO12" s="290"/>
      <c r="AP12" s="290">
        <v>2776</v>
      </c>
      <c r="AQ12" s="290"/>
      <c r="AR12" s="290"/>
      <c r="AS12" s="290"/>
      <c r="AT12" s="290">
        <v>100</v>
      </c>
      <c r="AU12" s="290"/>
      <c r="AV12" s="290"/>
      <c r="AW12" s="290"/>
      <c r="AX12" s="290">
        <v>765</v>
      </c>
      <c r="AY12" s="290"/>
      <c r="AZ12" s="290"/>
      <c r="BA12" s="290"/>
    </row>
    <row r="13" spans="1:53" ht="9.75" customHeight="1">
      <c r="A13" s="168"/>
      <c r="B13" s="181"/>
      <c r="C13" s="181"/>
      <c r="D13" s="182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7"/>
      <c r="Q13" s="166"/>
      <c r="R13" s="167"/>
      <c r="S13" s="167"/>
      <c r="T13" s="167"/>
      <c r="U13" s="166"/>
      <c r="V13" s="166"/>
      <c r="W13" s="167"/>
      <c r="X13" s="167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</row>
    <row r="14" spans="1:53" ht="19.5" customHeight="1">
      <c r="A14" s="323" t="s">
        <v>158</v>
      </c>
      <c r="B14" s="323"/>
      <c r="C14" s="323"/>
      <c r="D14" s="324"/>
      <c r="E14" s="290">
        <f>V14+AL14</f>
        <v>9046</v>
      </c>
      <c r="F14" s="290"/>
      <c r="G14" s="290"/>
      <c r="H14" s="290"/>
      <c r="I14" s="290"/>
      <c r="J14" s="290">
        <f>Z14+AP14</f>
        <v>7252</v>
      </c>
      <c r="K14" s="290"/>
      <c r="L14" s="290"/>
      <c r="M14" s="290"/>
      <c r="N14" s="290">
        <f>AD14+AT14</f>
        <v>297</v>
      </c>
      <c r="O14" s="290"/>
      <c r="P14" s="290"/>
      <c r="Q14" s="290"/>
      <c r="R14" s="290">
        <f>AH14+AX14</f>
        <v>931</v>
      </c>
      <c r="S14" s="290"/>
      <c r="T14" s="290"/>
      <c r="U14" s="290"/>
      <c r="V14" s="290">
        <v>4577</v>
      </c>
      <c r="W14" s="290"/>
      <c r="X14" s="290"/>
      <c r="Y14" s="290"/>
      <c r="Z14" s="290">
        <v>3947</v>
      </c>
      <c r="AA14" s="290"/>
      <c r="AB14" s="290"/>
      <c r="AC14" s="290"/>
      <c r="AD14" s="290">
        <v>170</v>
      </c>
      <c r="AE14" s="290"/>
      <c r="AF14" s="290"/>
      <c r="AG14" s="290"/>
      <c r="AH14" s="290">
        <v>142</v>
      </c>
      <c r="AI14" s="290"/>
      <c r="AJ14" s="290"/>
      <c r="AK14" s="290"/>
      <c r="AL14" s="290">
        <v>4469</v>
      </c>
      <c r="AM14" s="290"/>
      <c r="AN14" s="290"/>
      <c r="AO14" s="290"/>
      <c r="AP14" s="290">
        <v>3305</v>
      </c>
      <c r="AQ14" s="290"/>
      <c r="AR14" s="290"/>
      <c r="AS14" s="290"/>
      <c r="AT14" s="290">
        <v>127</v>
      </c>
      <c r="AU14" s="290"/>
      <c r="AV14" s="290"/>
      <c r="AW14" s="290"/>
      <c r="AX14" s="290">
        <v>789</v>
      </c>
      <c r="AY14" s="290"/>
      <c r="AZ14" s="290"/>
      <c r="BA14" s="290"/>
    </row>
    <row r="15" spans="1:53" ht="19.5" customHeight="1">
      <c r="A15" s="323" t="s">
        <v>159</v>
      </c>
      <c r="B15" s="323"/>
      <c r="C15" s="323"/>
      <c r="D15" s="324"/>
      <c r="E15" s="325">
        <f t="shared" ref="E15:E18" si="3">V15+AL15</f>
        <v>11132</v>
      </c>
      <c r="F15" s="290"/>
      <c r="G15" s="290"/>
      <c r="H15" s="290"/>
      <c r="I15" s="290"/>
      <c r="J15" s="290">
        <f t="shared" ref="J15:J18" si="4">Z15+AP15</f>
        <v>8954</v>
      </c>
      <c r="K15" s="290"/>
      <c r="L15" s="290"/>
      <c r="M15" s="290"/>
      <c r="N15" s="290">
        <f t="shared" ref="N15:N18" si="5">AD15+AT15</f>
        <v>403</v>
      </c>
      <c r="O15" s="290"/>
      <c r="P15" s="290"/>
      <c r="Q15" s="290"/>
      <c r="R15" s="290">
        <f t="shared" ref="R15:R18" si="6">AH15+AX15</f>
        <v>1115</v>
      </c>
      <c r="S15" s="290"/>
      <c r="T15" s="290"/>
      <c r="U15" s="290"/>
      <c r="V15" s="290">
        <v>5492</v>
      </c>
      <c r="W15" s="290"/>
      <c r="X15" s="290"/>
      <c r="Y15" s="290"/>
      <c r="Z15" s="290">
        <v>4659</v>
      </c>
      <c r="AA15" s="290"/>
      <c r="AB15" s="290"/>
      <c r="AC15" s="290"/>
      <c r="AD15" s="290">
        <v>267</v>
      </c>
      <c r="AE15" s="290"/>
      <c r="AF15" s="290"/>
      <c r="AG15" s="290"/>
      <c r="AH15" s="290">
        <v>209</v>
      </c>
      <c r="AI15" s="290"/>
      <c r="AJ15" s="290"/>
      <c r="AK15" s="290"/>
      <c r="AL15" s="290">
        <v>5640</v>
      </c>
      <c r="AM15" s="290"/>
      <c r="AN15" s="290"/>
      <c r="AO15" s="290"/>
      <c r="AP15" s="290">
        <v>4295</v>
      </c>
      <c r="AQ15" s="290"/>
      <c r="AR15" s="290"/>
      <c r="AS15" s="290"/>
      <c r="AT15" s="290">
        <v>136</v>
      </c>
      <c r="AU15" s="290"/>
      <c r="AV15" s="290"/>
      <c r="AW15" s="290"/>
      <c r="AX15" s="290">
        <v>906</v>
      </c>
      <c r="AY15" s="290"/>
      <c r="AZ15" s="290"/>
      <c r="BA15" s="290"/>
    </row>
    <row r="16" spans="1:53" ht="19.5" customHeight="1">
      <c r="A16" s="323" t="s">
        <v>160</v>
      </c>
      <c r="B16" s="323"/>
      <c r="C16" s="323"/>
      <c r="D16" s="324"/>
      <c r="E16" s="325">
        <f t="shared" si="3"/>
        <v>9391</v>
      </c>
      <c r="F16" s="290"/>
      <c r="G16" s="290"/>
      <c r="H16" s="290"/>
      <c r="I16" s="290"/>
      <c r="J16" s="290">
        <f t="shared" si="4"/>
        <v>7388</v>
      </c>
      <c r="K16" s="290"/>
      <c r="L16" s="290"/>
      <c r="M16" s="290"/>
      <c r="N16" s="290">
        <f t="shared" si="5"/>
        <v>354</v>
      </c>
      <c r="O16" s="290"/>
      <c r="P16" s="290"/>
      <c r="Q16" s="290"/>
      <c r="R16" s="290">
        <f t="shared" si="6"/>
        <v>1144</v>
      </c>
      <c r="S16" s="290"/>
      <c r="T16" s="290"/>
      <c r="U16" s="290"/>
      <c r="V16" s="290">
        <v>4489</v>
      </c>
      <c r="W16" s="290"/>
      <c r="X16" s="290"/>
      <c r="Y16" s="290"/>
      <c r="Z16" s="290">
        <v>3788</v>
      </c>
      <c r="AA16" s="290"/>
      <c r="AB16" s="290"/>
      <c r="AC16" s="290"/>
      <c r="AD16" s="290">
        <v>216</v>
      </c>
      <c r="AE16" s="290"/>
      <c r="AF16" s="290"/>
      <c r="AG16" s="290"/>
      <c r="AH16" s="290">
        <v>216</v>
      </c>
      <c r="AI16" s="290"/>
      <c r="AJ16" s="290"/>
      <c r="AK16" s="290"/>
      <c r="AL16" s="290">
        <v>4902</v>
      </c>
      <c r="AM16" s="290"/>
      <c r="AN16" s="290"/>
      <c r="AO16" s="290"/>
      <c r="AP16" s="290">
        <v>3600</v>
      </c>
      <c r="AQ16" s="290"/>
      <c r="AR16" s="290"/>
      <c r="AS16" s="290"/>
      <c r="AT16" s="290">
        <v>138</v>
      </c>
      <c r="AU16" s="290"/>
      <c r="AV16" s="290"/>
      <c r="AW16" s="290"/>
      <c r="AX16" s="290">
        <v>928</v>
      </c>
      <c r="AY16" s="290"/>
      <c r="AZ16" s="290"/>
      <c r="BA16" s="290"/>
    </row>
    <row r="17" spans="1:54" ht="19.5" customHeight="1">
      <c r="A17" s="323" t="s">
        <v>161</v>
      </c>
      <c r="B17" s="323"/>
      <c r="C17" s="323"/>
      <c r="D17" s="324"/>
      <c r="E17" s="325">
        <f t="shared" si="3"/>
        <v>9081</v>
      </c>
      <c r="F17" s="290"/>
      <c r="G17" s="290"/>
      <c r="H17" s="290"/>
      <c r="I17" s="290"/>
      <c r="J17" s="290">
        <f t="shared" si="4"/>
        <v>6984</v>
      </c>
      <c r="K17" s="290"/>
      <c r="L17" s="290"/>
      <c r="M17" s="290"/>
      <c r="N17" s="290">
        <f t="shared" si="5"/>
        <v>272</v>
      </c>
      <c r="O17" s="290"/>
      <c r="P17" s="290"/>
      <c r="Q17" s="290"/>
      <c r="R17" s="290">
        <f t="shared" si="6"/>
        <v>1455</v>
      </c>
      <c r="S17" s="290"/>
      <c r="T17" s="290"/>
      <c r="U17" s="290"/>
      <c r="V17" s="290">
        <v>4326</v>
      </c>
      <c r="W17" s="290"/>
      <c r="X17" s="290"/>
      <c r="Y17" s="290"/>
      <c r="Z17" s="290">
        <v>3652</v>
      </c>
      <c r="AA17" s="290"/>
      <c r="AB17" s="290"/>
      <c r="AC17" s="290"/>
      <c r="AD17" s="290">
        <v>182</v>
      </c>
      <c r="AE17" s="290"/>
      <c r="AF17" s="290"/>
      <c r="AG17" s="290"/>
      <c r="AH17" s="290">
        <v>290</v>
      </c>
      <c r="AI17" s="290"/>
      <c r="AJ17" s="290"/>
      <c r="AK17" s="290"/>
      <c r="AL17" s="290">
        <v>4755</v>
      </c>
      <c r="AM17" s="290"/>
      <c r="AN17" s="290"/>
      <c r="AO17" s="290"/>
      <c r="AP17" s="290">
        <v>3332</v>
      </c>
      <c r="AQ17" s="290"/>
      <c r="AR17" s="290"/>
      <c r="AS17" s="290"/>
      <c r="AT17" s="290">
        <v>90</v>
      </c>
      <c r="AU17" s="290"/>
      <c r="AV17" s="290"/>
      <c r="AW17" s="290"/>
      <c r="AX17" s="290">
        <v>1165</v>
      </c>
      <c r="AY17" s="290"/>
      <c r="AZ17" s="290"/>
      <c r="BA17" s="290"/>
    </row>
    <row r="18" spans="1:54" ht="19.5" customHeight="1">
      <c r="A18" s="323" t="s">
        <v>162</v>
      </c>
      <c r="B18" s="323"/>
      <c r="C18" s="323"/>
      <c r="D18" s="324"/>
      <c r="E18" s="325">
        <f t="shared" si="3"/>
        <v>9422</v>
      </c>
      <c r="F18" s="290"/>
      <c r="G18" s="290"/>
      <c r="H18" s="290"/>
      <c r="I18" s="290"/>
      <c r="J18" s="290">
        <f t="shared" si="4"/>
        <v>6283</v>
      </c>
      <c r="K18" s="290"/>
      <c r="L18" s="290"/>
      <c r="M18" s="290"/>
      <c r="N18" s="290">
        <f t="shared" si="5"/>
        <v>246</v>
      </c>
      <c r="O18" s="290"/>
      <c r="P18" s="290"/>
      <c r="Q18" s="290"/>
      <c r="R18" s="290">
        <f t="shared" si="6"/>
        <v>2620</v>
      </c>
      <c r="S18" s="290"/>
      <c r="T18" s="290"/>
      <c r="U18" s="290"/>
      <c r="V18" s="290">
        <v>4480</v>
      </c>
      <c r="W18" s="290"/>
      <c r="X18" s="290"/>
      <c r="Y18" s="290"/>
      <c r="Z18" s="290">
        <v>3476</v>
      </c>
      <c r="AA18" s="290"/>
      <c r="AB18" s="290"/>
      <c r="AC18" s="290"/>
      <c r="AD18" s="290">
        <v>166</v>
      </c>
      <c r="AE18" s="290"/>
      <c r="AF18" s="290"/>
      <c r="AG18" s="290"/>
      <c r="AH18" s="290">
        <v>677</v>
      </c>
      <c r="AI18" s="290"/>
      <c r="AJ18" s="290"/>
      <c r="AK18" s="290"/>
      <c r="AL18" s="290">
        <v>4942</v>
      </c>
      <c r="AM18" s="290"/>
      <c r="AN18" s="290"/>
      <c r="AO18" s="290"/>
      <c r="AP18" s="290">
        <v>2807</v>
      </c>
      <c r="AQ18" s="290"/>
      <c r="AR18" s="290"/>
      <c r="AS18" s="290"/>
      <c r="AT18" s="290">
        <v>80</v>
      </c>
      <c r="AU18" s="290"/>
      <c r="AV18" s="290"/>
      <c r="AW18" s="290"/>
      <c r="AX18" s="290">
        <v>1943</v>
      </c>
      <c r="AY18" s="290"/>
      <c r="AZ18" s="290"/>
      <c r="BA18" s="290"/>
    </row>
    <row r="19" spans="1:54" ht="9.75" customHeight="1">
      <c r="A19" s="168"/>
      <c r="B19" s="181"/>
      <c r="C19" s="181"/>
      <c r="D19" s="182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7"/>
      <c r="Q19" s="166"/>
      <c r="R19" s="167"/>
      <c r="S19" s="167"/>
      <c r="T19" s="167"/>
      <c r="U19" s="166"/>
      <c r="V19" s="166"/>
      <c r="W19" s="167"/>
      <c r="X19" s="167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</row>
    <row r="20" spans="1:54" ht="19.5" customHeight="1">
      <c r="A20" s="323" t="s">
        <v>163</v>
      </c>
      <c r="B20" s="323"/>
      <c r="C20" s="323"/>
      <c r="D20" s="324"/>
      <c r="E20" s="290">
        <f>V20+AL20</f>
        <v>11416</v>
      </c>
      <c r="F20" s="290"/>
      <c r="G20" s="290"/>
      <c r="H20" s="290"/>
      <c r="I20" s="290"/>
      <c r="J20" s="290">
        <f>Z20+AP20</f>
        <v>5252</v>
      </c>
      <c r="K20" s="290"/>
      <c r="L20" s="290"/>
      <c r="M20" s="290"/>
      <c r="N20" s="290">
        <f>AD20+AT20</f>
        <v>177</v>
      </c>
      <c r="O20" s="290"/>
      <c r="P20" s="290"/>
      <c r="Q20" s="290"/>
      <c r="R20" s="290">
        <f>AH20+AX20</f>
        <v>5688</v>
      </c>
      <c r="S20" s="290"/>
      <c r="T20" s="290"/>
      <c r="U20" s="290"/>
      <c r="V20" s="290">
        <v>5303</v>
      </c>
      <c r="W20" s="290"/>
      <c r="X20" s="290"/>
      <c r="Y20" s="290"/>
      <c r="Z20" s="290">
        <v>2963</v>
      </c>
      <c r="AA20" s="290"/>
      <c r="AB20" s="290"/>
      <c r="AC20" s="290"/>
      <c r="AD20" s="290">
        <v>129</v>
      </c>
      <c r="AE20" s="290"/>
      <c r="AF20" s="290"/>
      <c r="AG20" s="290"/>
      <c r="AH20" s="290">
        <v>2048</v>
      </c>
      <c r="AI20" s="290"/>
      <c r="AJ20" s="290"/>
      <c r="AK20" s="290"/>
      <c r="AL20" s="290">
        <v>6113</v>
      </c>
      <c r="AM20" s="290"/>
      <c r="AN20" s="290"/>
      <c r="AO20" s="290"/>
      <c r="AP20" s="290">
        <v>2289</v>
      </c>
      <c r="AQ20" s="290"/>
      <c r="AR20" s="290"/>
      <c r="AS20" s="290"/>
      <c r="AT20" s="290">
        <v>48</v>
      </c>
      <c r="AU20" s="290"/>
      <c r="AV20" s="290"/>
      <c r="AW20" s="290"/>
      <c r="AX20" s="290">
        <v>3640</v>
      </c>
      <c r="AY20" s="290"/>
      <c r="AZ20" s="290"/>
      <c r="BA20" s="290"/>
    </row>
    <row r="21" spans="1:54" ht="19.5" customHeight="1">
      <c r="A21" s="323" t="s">
        <v>164</v>
      </c>
      <c r="B21" s="323"/>
      <c r="C21" s="323"/>
      <c r="D21" s="324"/>
      <c r="E21" s="325">
        <f t="shared" ref="E21:E24" si="7">V21+AL21</f>
        <v>14071</v>
      </c>
      <c r="F21" s="290"/>
      <c r="G21" s="290"/>
      <c r="H21" s="290"/>
      <c r="I21" s="290"/>
      <c r="J21" s="290">
        <f t="shared" ref="J21:J24" si="8">Z21+AP21</f>
        <v>4351</v>
      </c>
      <c r="K21" s="290"/>
      <c r="L21" s="290"/>
      <c r="M21" s="290"/>
      <c r="N21" s="290">
        <f t="shared" ref="N21:N24" si="9">AD21+AT21</f>
        <v>107</v>
      </c>
      <c r="O21" s="290"/>
      <c r="P21" s="290"/>
      <c r="Q21" s="290"/>
      <c r="R21" s="290">
        <f t="shared" ref="R21:R24" si="10">AH21+AX21</f>
        <v>9241</v>
      </c>
      <c r="S21" s="290"/>
      <c r="T21" s="290"/>
      <c r="U21" s="290"/>
      <c r="V21" s="290">
        <v>6582</v>
      </c>
      <c r="W21" s="290"/>
      <c r="X21" s="290"/>
      <c r="Y21" s="290"/>
      <c r="Z21" s="290">
        <v>2564</v>
      </c>
      <c r="AA21" s="290"/>
      <c r="AB21" s="290"/>
      <c r="AC21" s="290"/>
      <c r="AD21" s="290">
        <v>89</v>
      </c>
      <c r="AE21" s="290"/>
      <c r="AF21" s="290"/>
      <c r="AG21" s="290"/>
      <c r="AH21" s="290">
        <v>3744</v>
      </c>
      <c r="AI21" s="290"/>
      <c r="AJ21" s="290"/>
      <c r="AK21" s="290"/>
      <c r="AL21" s="290">
        <v>7489</v>
      </c>
      <c r="AM21" s="290"/>
      <c r="AN21" s="290"/>
      <c r="AO21" s="290"/>
      <c r="AP21" s="290">
        <v>1787</v>
      </c>
      <c r="AQ21" s="290"/>
      <c r="AR21" s="290"/>
      <c r="AS21" s="290"/>
      <c r="AT21" s="290">
        <v>18</v>
      </c>
      <c r="AU21" s="290"/>
      <c r="AV21" s="290"/>
      <c r="AW21" s="290"/>
      <c r="AX21" s="290">
        <v>5497</v>
      </c>
      <c r="AY21" s="290"/>
      <c r="AZ21" s="290"/>
      <c r="BA21" s="290"/>
    </row>
    <row r="22" spans="1:54" ht="19.5" customHeight="1">
      <c r="A22" s="323" t="s">
        <v>165</v>
      </c>
      <c r="B22" s="323"/>
      <c r="C22" s="323"/>
      <c r="D22" s="324"/>
      <c r="E22" s="325">
        <f t="shared" si="7"/>
        <v>10686</v>
      </c>
      <c r="F22" s="290"/>
      <c r="G22" s="290"/>
      <c r="H22" s="290"/>
      <c r="I22" s="290"/>
      <c r="J22" s="290">
        <f t="shared" si="8"/>
        <v>1889</v>
      </c>
      <c r="K22" s="290"/>
      <c r="L22" s="290"/>
      <c r="M22" s="290"/>
      <c r="N22" s="290">
        <f t="shared" si="9"/>
        <v>24</v>
      </c>
      <c r="O22" s="290"/>
      <c r="P22" s="290"/>
      <c r="Q22" s="290"/>
      <c r="R22" s="290">
        <f t="shared" si="10"/>
        <v>8453</v>
      </c>
      <c r="S22" s="290"/>
      <c r="T22" s="290"/>
      <c r="U22" s="290"/>
      <c r="V22" s="290">
        <v>4591</v>
      </c>
      <c r="W22" s="290"/>
      <c r="X22" s="290"/>
      <c r="Y22" s="290"/>
      <c r="Z22" s="290">
        <v>1069</v>
      </c>
      <c r="AA22" s="290"/>
      <c r="AB22" s="290"/>
      <c r="AC22" s="290"/>
      <c r="AD22" s="290">
        <v>17</v>
      </c>
      <c r="AE22" s="290"/>
      <c r="AF22" s="290"/>
      <c r="AG22" s="290"/>
      <c r="AH22" s="290">
        <v>3362</v>
      </c>
      <c r="AI22" s="290"/>
      <c r="AJ22" s="290"/>
      <c r="AK22" s="290"/>
      <c r="AL22" s="290">
        <v>6095</v>
      </c>
      <c r="AM22" s="290"/>
      <c r="AN22" s="290"/>
      <c r="AO22" s="290"/>
      <c r="AP22" s="290">
        <v>820</v>
      </c>
      <c r="AQ22" s="290"/>
      <c r="AR22" s="290"/>
      <c r="AS22" s="290"/>
      <c r="AT22" s="290">
        <v>7</v>
      </c>
      <c r="AU22" s="290"/>
      <c r="AV22" s="290"/>
      <c r="AW22" s="290"/>
      <c r="AX22" s="290">
        <v>5091</v>
      </c>
      <c r="AY22" s="290"/>
      <c r="AZ22" s="290"/>
      <c r="BA22" s="290"/>
    </row>
    <row r="23" spans="1:54" ht="19.5" customHeight="1">
      <c r="A23" s="323" t="s">
        <v>166</v>
      </c>
      <c r="B23" s="323"/>
      <c r="C23" s="323"/>
      <c r="D23" s="324"/>
      <c r="E23" s="325">
        <f t="shared" si="7"/>
        <v>7942</v>
      </c>
      <c r="F23" s="290"/>
      <c r="G23" s="290"/>
      <c r="H23" s="290"/>
      <c r="I23" s="290"/>
      <c r="J23" s="290">
        <f t="shared" si="8"/>
        <v>930</v>
      </c>
      <c r="K23" s="290"/>
      <c r="L23" s="290"/>
      <c r="M23" s="290"/>
      <c r="N23" s="290">
        <f t="shared" si="9"/>
        <v>10</v>
      </c>
      <c r="O23" s="290"/>
      <c r="P23" s="290"/>
      <c r="Q23" s="290"/>
      <c r="R23" s="290">
        <f t="shared" si="10"/>
        <v>6770</v>
      </c>
      <c r="S23" s="290"/>
      <c r="T23" s="290"/>
      <c r="U23" s="290"/>
      <c r="V23" s="290">
        <v>3262</v>
      </c>
      <c r="W23" s="290"/>
      <c r="X23" s="290"/>
      <c r="Y23" s="290"/>
      <c r="Z23" s="290">
        <v>576</v>
      </c>
      <c r="AA23" s="290"/>
      <c r="AB23" s="290"/>
      <c r="AC23" s="290"/>
      <c r="AD23" s="290">
        <v>4</v>
      </c>
      <c r="AE23" s="290"/>
      <c r="AF23" s="290"/>
      <c r="AG23" s="290"/>
      <c r="AH23" s="290">
        <v>2575</v>
      </c>
      <c r="AI23" s="290"/>
      <c r="AJ23" s="290"/>
      <c r="AK23" s="290"/>
      <c r="AL23" s="290">
        <v>4680</v>
      </c>
      <c r="AM23" s="290"/>
      <c r="AN23" s="290"/>
      <c r="AO23" s="290"/>
      <c r="AP23" s="290">
        <v>354</v>
      </c>
      <c r="AQ23" s="290"/>
      <c r="AR23" s="290"/>
      <c r="AS23" s="290"/>
      <c r="AT23" s="290">
        <v>6</v>
      </c>
      <c r="AU23" s="290"/>
      <c r="AV23" s="290"/>
      <c r="AW23" s="290"/>
      <c r="AX23" s="290">
        <v>4195</v>
      </c>
      <c r="AY23" s="290"/>
      <c r="AZ23" s="290"/>
      <c r="BA23" s="290"/>
    </row>
    <row r="24" spans="1:54" ht="19.5" customHeight="1" thickBot="1">
      <c r="A24" s="319" t="s">
        <v>167</v>
      </c>
      <c r="B24" s="319"/>
      <c r="C24" s="319"/>
      <c r="D24" s="320"/>
      <c r="E24" s="321">
        <f t="shared" si="7"/>
        <v>9862</v>
      </c>
      <c r="F24" s="322"/>
      <c r="G24" s="322"/>
      <c r="H24" s="322"/>
      <c r="I24" s="322"/>
      <c r="J24" s="322">
        <f t="shared" si="8"/>
        <v>412</v>
      </c>
      <c r="K24" s="322"/>
      <c r="L24" s="322"/>
      <c r="M24" s="322"/>
      <c r="N24" s="322">
        <f t="shared" si="9"/>
        <v>2</v>
      </c>
      <c r="O24" s="322"/>
      <c r="P24" s="322"/>
      <c r="Q24" s="322"/>
      <c r="R24" s="322">
        <f t="shared" si="10"/>
        <v>9244</v>
      </c>
      <c r="S24" s="322"/>
      <c r="T24" s="322"/>
      <c r="U24" s="322"/>
      <c r="V24" s="322">
        <v>2972</v>
      </c>
      <c r="W24" s="322"/>
      <c r="X24" s="322"/>
      <c r="Y24" s="322"/>
      <c r="Z24" s="322">
        <v>268</v>
      </c>
      <c r="AA24" s="322"/>
      <c r="AB24" s="322"/>
      <c r="AC24" s="322"/>
      <c r="AD24" s="322">
        <v>0</v>
      </c>
      <c r="AE24" s="322"/>
      <c r="AF24" s="322"/>
      <c r="AG24" s="322"/>
      <c r="AH24" s="322">
        <v>2637</v>
      </c>
      <c r="AI24" s="322"/>
      <c r="AJ24" s="322"/>
      <c r="AK24" s="322"/>
      <c r="AL24" s="322">
        <v>6890</v>
      </c>
      <c r="AM24" s="322"/>
      <c r="AN24" s="322"/>
      <c r="AO24" s="322"/>
      <c r="AP24" s="322">
        <v>144</v>
      </c>
      <c r="AQ24" s="322"/>
      <c r="AR24" s="322"/>
      <c r="AS24" s="322"/>
      <c r="AT24" s="322">
        <v>2</v>
      </c>
      <c r="AU24" s="322"/>
      <c r="AV24" s="322"/>
      <c r="AW24" s="322"/>
      <c r="AX24" s="322">
        <v>6607</v>
      </c>
      <c r="AY24" s="322"/>
      <c r="AZ24" s="322"/>
      <c r="BA24" s="322"/>
    </row>
    <row r="26" spans="1:54" ht="29.25" customHeight="1">
      <c r="A26" s="190" t="s">
        <v>440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293"/>
      <c r="BA26" s="293"/>
    </row>
    <row r="27" spans="1:54" ht="29.25" customHeight="1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</row>
    <row r="28" spans="1:54" ht="19.5" customHeight="1">
      <c r="A28" s="294" t="s">
        <v>314</v>
      </c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</row>
    <row r="29" spans="1:54" ht="19.5" customHeight="1" thickBot="1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</row>
    <row r="30" spans="1:54" ht="19.5" customHeight="1">
      <c r="A30" s="295"/>
      <c r="B30" s="295"/>
      <c r="C30" s="295"/>
      <c r="D30" s="295"/>
      <c r="E30" s="295"/>
      <c r="F30" s="296"/>
      <c r="G30" s="297" t="s">
        <v>168</v>
      </c>
      <c r="H30" s="297"/>
      <c r="I30" s="297"/>
      <c r="J30" s="297"/>
      <c r="K30" s="297"/>
      <c r="L30" s="297"/>
      <c r="M30" s="299" t="s">
        <v>169</v>
      </c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6"/>
      <c r="AV30" s="297" t="s">
        <v>153</v>
      </c>
      <c r="AW30" s="297"/>
      <c r="AX30" s="297"/>
      <c r="AY30" s="297"/>
      <c r="AZ30" s="297"/>
      <c r="BA30" s="300"/>
      <c r="BB30" s="170"/>
    </row>
    <row r="31" spans="1:54" ht="19.5" customHeight="1">
      <c r="A31" s="291"/>
      <c r="B31" s="291"/>
      <c r="C31" s="291"/>
      <c r="D31" s="291"/>
      <c r="E31" s="291"/>
      <c r="F31" s="292"/>
      <c r="G31" s="298"/>
      <c r="H31" s="298"/>
      <c r="I31" s="298"/>
      <c r="J31" s="298"/>
      <c r="K31" s="298"/>
      <c r="L31" s="298"/>
      <c r="M31" s="302" t="s">
        <v>152</v>
      </c>
      <c r="N31" s="303"/>
      <c r="O31" s="303"/>
      <c r="P31" s="303"/>
      <c r="Q31" s="304"/>
      <c r="R31" s="308" t="s">
        <v>170</v>
      </c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309"/>
      <c r="AL31" s="309"/>
      <c r="AM31" s="309"/>
      <c r="AN31" s="309"/>
      <c r="AO31" s="309"/>
      <c r="AP31" s="310"/>
      <c r="AQ31" s="311" t="s">
        <v>171</v>
      </c>
      <c r="AR31" s="312"/>
      <c r="AS31" s="312"/>
      <c r="AT31" s="312"/>
      <c r="AU31" s="313"/>
      <c r="AV31" s="298"/>
      <c r="AW31" s="298"/>
      <c r="AX31" s="298"/>
      <c r="AY31" s="298"/>
      <c r="AZ31" s="298"/>
      <c r="BA31" s="301"/>
      <c r="BB31" s="170"/>
    </row>
    <row r="32" spans="1:54" ht="39" customHeight="1">
      <c r="A32" s="291"/>
      <c r="B32" s="291"/>
      <c r="C32" s="291"/>
      <c r="D32" s="291"/>
      <c r="E32" s="291"/>
      <c r="F32" s="292"/>
      <c r="G32" s="298"/>
      <c r="H32" s="298"/>
      <c r="I32" s="298"/>
      <c r="J32" s="298"/>
      <c r="K32" s="298"/>
      <c r="L32" s="298"/>
      <c r="M32" s="305"/>
      <c r="N32" s="306"/>
      <c r="O32" s="306"/>
      <c r="P32" s="306"/>
      <c r="Q32" s="307"/>
      <c r="R32" s="305" t="s">
        <v>152</v>
      </c>
      <c r="S32" s="306"/>
      <c r="T32" s="306"/>
      <c r="U32" s="306"/>
      <c r="V32" s="307"/>
      <c r="W32" s="317" t="s">
        <v>172</v>
      </c>
      <c r="X32" s="317"/>
      <c r="Y32" s="317"/>
      <c r="Z32" s="317"/>
      <c r="AA32" s="317"/>
      <c r="AB32" s="318" t="s">
        <v>173</v>
      </c>
      <c r="AC32" s="318"/>
      <c r="AD32" s="318"/>
      <c r="AE32" s="318"/>
      <c r="AF32" s="318"/>
      <c r="AG32" s="318" t="s">
        <v>174</v>
      </c>
      <c r="AH32" s="318"/>
      <c r="AI32" s="318"/>
      <c r="AJ32" s="318"/>
      <c r="AK32" s="318"/>
      <c r="AL32" s="318" t="s">
        <v>175</v>
      </c>
      <c r="AM32" s="318"/>
      <c r="AN32" s="318"/>
      <c r="AO32" s="318"/>
      <c r="AP32" s="318"/>
      <c r="AQ32" s="314"/>
      <c r="AR32" s="315"/>
      <c r="AS32" s="315"/>
      <c r="AT32" s="315"/>
      <c r="AU32" s="316"/>
      <c r="AV32" s="298"/>
      <c r="AW32" s="298"/>
      <c r="AX32" s="298"/>
      <c r="AY32" s="298"/>
      <c r="AZ32" s="298"/>
      <c r="BA32" s="301"/>
      <c r="BB32" s="170"/>
    </row>
    <row r="33" spans="1:71" ht="9.75" customHeight="1">
      <c r="A33" s="171"/>
      <c r="B33" s="171"/>
      <c r="C33" s="171"/>
      <c r="D33" s="171"/>
      <c r="E33" s="171"/>
      <c r="F33" s="172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</row>
    <row r="34" spans="1:71" ht="19.5" customHeight="1">
      <c r="A34" s="291" t="s">
        <v>152</v>
      </c>
      <c r="B34" s="291"/>
      <c r="C34" s="291"/>
      <c r="D34" s="291"/>
      <c r="E34" s="291"/>
      <c r="F34" s="292"/>
      <c r="G34" s="290">
        <f>G35+G36</f>
        <v>133632</v>
      </c>
      <c r="H34" s="290"/>
      <c r="I34" s="290"/>
      <c r="J34" s="290"/>
      <c r="K34" s="290"/>
      <c r="L34" s="290"/>
      <c r="M34" s="290">
        <f>M35+M36</f>
        <v>72886</v>
      </c>
      <c r="N34" s="290"/>
      <c r="O34" s="290"/>
      <c r="P34" s="290"/>
      <c r="Q34" s="290"/>
      <c r="R34" s="290">
        <f>R35+R36</f>
        <v>70022</v>
      </c>
      <c r="S34" s="290"/>
      <c r="T34" s="290"/>
      <c r="U34" s="290"/>
      <c r="V34" s="290"/>
      <c r="W34" s="290">
        <f>W35+W36</f>
        <v>58956</v>
      </c>
      <c r="X34" s="290"/>
      <c r="Y34" s="290"/>
      <c r="Z34" s="290"/>
      <c r="AA34" s="290"/>
      <c r="AB34" s="290">
        <f t="shared" ref="AB34" si="11">AB35+AB36</f>
        <v>9116</v>
      </c>
      <c r="AC34" s="290"/>
      <c r="AD34" s="290"/>
      <c r="AE34" s="290"/>
      <c r="AF34" s="290"/>
      <c r="AG34" s="290">
        <f t="shared" ref="AG34" si="12">AG35+AG36</f>
        <v>443</v>
      </c>
      <c r="AH34" s="290"/>
      <c r="AI34" s="290"/>
      <c r="AJ34" s="290"/>
      <c r="AK34" s="290"/>
      <c r="AL34" s="290">
        <f t="shared" ref="AL34" si="13">AL35+AL36</f>
        <v>1507</v>
      </c>
      <c r="AM34" s="290"/>
      <c r="AN34" s="290"/>
      <c r="AO34" s="290"/>
      <c r="AP34" s="290"/>
      <c r="AQ34" s="290">
        <f t="shared" ref="AQ34" si="14">AQ35+AQ36</f>
        <v>2864</v>
      </c>
      <c r="AR34" s="290"/>
      <c r="AS34" s="290"/>
      <c r="AT34" s="290"/>
      <c r="AU34" s="290"/>
      <c r="AV34" s="290">
        <f>AV35+AV36</f>
        <v>54515</v>
      </c>
      <c r="AW34" s="290"/>
      <c r="AX34" s="290"/>
      <c r="AY34" s="290"/>
      <c r="AZ34" s="290"/>
      <c r="BA34" s="290"/>
      <c r="BB34" s="167"/>
    </row>
    <row r="35" spans="1:71" ht="19.5" customHeight="1">
      <c r="A35" s="291" t="s">
        <v>113</v>
      </c>
      <c r="B35" s="291"/>
      <c r="C35" s="291"/>
      <c r="D35" s="291"/>
      <c r="E35" s="291"/>
      <c r="F35" s="292"/>
      <c r="G35" s="290">
        <v>62609</v>
      </c>
      <c r="H35" s="290"/>
      <c r="I35" s="290"/>
      <c r="J35" s="290"/>
      <c r="K35" s="290"/>
      <c r="L35" s="290"/>
      <c r="M35" s="290">
        <f>R35+AQ35</f>
        <v>40255</v>
      </c>
      <c r="N35" s="290"/>
      <c r="O35" s="290"/>
      <c r="P35" s="290"/>
      <c r="Q35" s="290"/>
      <c r="R35" s="290">
        <f>W35+AB35+AG35+AL35</f>
        <v>38453</v>
      </c>
      <c r="S35" s="290"/>
      <c r="T35" s="290"/>
      <c r="U35" s="290"/>
      <c r="V35" s="290"/>
      <c r="W35" s="290">
        <v>36644</v>
      </c>
      <c r="X35" s="290"/>
      <c r="Y35" s="290"/>
      <c r="Z35" s="290"/>
      <c r="AA35" s="290"/>
      <c r="AB35" s="290">
        <v>825</v>
      </c>
      <c r="AC35" s="290"/>
      <c r="AD35" s="290"/>
      <c r="AE35" s="290"/>
      <c r="AF35" s="290"/>
      <c r="AG35" s="290">
        <v>165</v>
      </c>
      <c r="AH35" s="290"/>
      <c r="AI35" s="290"/>
      <c r="AJ35" s="290"/>
      <c r="AK35" s="290"/>
      <c r="AL35" s="290">
        <v>819</v>
      </c>
      <c r="AM35" s="290"/>
      <c r="AN35" s="290"/>
      <c r="AO35" s="290"/>
      <c r="AP35" s="290"/>
      <c r="AQ35" s="290">
        <v>1802</v>
      </c>
      <c r="AR35" s="290"/>
      <c r="AS35" s="290"/>
      <c r="AT35" s="290"/>
      <c r="AU35" s="290"/>
      <c r="AV35" s="290">
        <v>19071</v>
      </c>
      <c r="AW35" s="290"/>
      <c r="AX35" s="290"/>
      <c r="AY35" s="290"/>
      <c r="AZ35" s="290"/>
      <c r="BA35" s="290"/>
      <c r="BB35" s="167"/>
    </row>
    <row r="36" spans="1:71" ht="19.5" customHeight="1">
      <c r="A36" s="291" t="s">
        <v>114</v>
      </c>
      <c r="B36" s="291"/>
      <c r="C36" s="291"/>
      <c r="D36" s="291"/>
      <c r="E36" s="291"/>
      <c r="F36" s="292"/>
      <c r="G36" s="290">
        <v>71023</v>
      </c>
      <c r="H36" s="290"/>
      <c r="I36" s="290"/>
      <c r="J36" s="290"/>
      <c r="K36" s="290"/>
      <c r="L36" s="290"/>
      <c r="M36" s="290">
        <f>R36+AQ36</f>
        <v>32631</v>
      </c>
      <c r="N36" s="290"/>
      <c r="O36" s="290"/>
      <c r="P36" s="290"/>
      <c r="Q36" s="290"/>
      <c r="R36" s="290">
        <f>W36+AB36+AG36+AL36</f>
        <v>31569</v>
      </c>
      <c r="S36" s="290"/>
      <c r="T36" s="290"/>
      <c r="U36" s="290"/>
      <c r="V36" s="290"/>
      <c r="W36" s="290">
        <v>22312</v>
      </c>
      <c r="X36" s="290"/>
      <c r="Y36" s="290"/>
      <c r="Z36" s="290"/>
      <c r="AA36" s="290"/>
      <c r="AB36" s="290">
        <v>8291</v>
      </c>
      <c r="AC36" s="290"/>
      <c r="AD36" s="290"/>
      <c r="AE36" s="290"/>
      <c r="AF36" s="290"/>
      <c r="AG36" s="290">
        <v>278</v>
      </c>
      <c r="AH36" s="290"/>
      <c r="AI36" s="290"/>
      <c r="AJ36" s="290"/>
      <c r="AK36" s="290"/>
      <c r="AL36" s="290">
        <v>688</v>
      </c>
      <c r="AM36" s="290"/>
      <c r="AN36" s="290"/>
      <c r="AO36" s="290"/>
      <c r="AP36" s="290"/>
      <c r="AQ36" s="290">
        <v>1062</v>
      </c>
      <c r="AR36" s="290"/>
      <c r="AS36" s="290"/>
      <c r="AT36" s="290"/>
      <c r="AU36" s="290"/>
      <c r="AV36" s="290">
        <v>35444</v>
      </c>
      <c r="AW36" s="290"/>
      <c r="AX36" s="290"/>
      <c r="AY36" s="290"/>
      <c r="AZ36" s="290"/>
      <c r="BA36" s="290"/>
      <c r="BB36" s="167"/>
    </row>
    <row r="37" spans="1:71" ht="9.75" customHeight="1" thickBot="1">
      <c r="A37" s="173"/>
      <c r="B37" s="173"/>
      <c r="C37" s="173"/>
      <c r="D37" s="173"/>
      <c r="E37" s="173"/>
      <c r="F37" s="174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83"/>
      <c r="AY37" s="183"/>
      <c r="AZ37" s="183"/>
      <c r="BA37" s="183"/>
    </row>
    <row r="38" spans="1:71" ht="9.75" customHeight="1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AQ38" s="167"/>
      <c r="AR38" s="167"/>
      <c r="AS38" s="167"/>
      <c r="AT38" s="167"/>
      <c r="AU38" s="167"/>
      <c r="AV38" s="167"/>
      <c r="AW38" s="167"/>
    </row>
    <row r="39" spans="1:71" ht="9.75" customHeight="1">
      <c r="A39" s="289" t="s">
        <v>441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175"/>
    </row>
    <row r="40" spans="1:71" ht="9.75" customHeight="1">
      <c r="A40" s="289"/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175"/>
    </row>
    <row r="41" spans="1:71" ht="9.75" customHeight="1">
      <c r="A41" s="289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89"/>
      <c r="BA41" s="289"/>
      <c r="BB41" s="175"/>
    </row>
    <row r="42" spans="1:71" ht="9.75" customHeight="1">
      <c r="A42" s="289"/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175"/>
      <c r="BS42" s="178" t="s">
        <v>438</v>
      </c>
    </row>
    <row r="43" spans="1:71" ht="9.75" customHeight="1">
      <c r="A43" s="289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/>
      <c r="BB43" s="175"/>
    </row>
    <row r="44" spans="1:71" ht="9.75" customHeight="1">
      <c r="A44" s="289"/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</row>
  </sheetData>
  <mergeCells count="270">
    <mergeCell ref="A1:BA1"/>
    <mergeCell ref="E3:I4"/>
    <mergeCell ref="J3:Q3"/>
    <mergeCell ref="R3:U4"/>
    <mergeCell ref="V3:AK3"/>
    <mergeCell ref="AL3:BA3"/>
    <mergeCell ref="A4:D4"/>
    <mergeCell ref="J4:M4"/>
    <mergeCell ref="N4:Q4"/>
    <mergeCell ref="V4:Y4"/>
    <mergeCell ref="AX4:BA4"/>
    <mergeCell ref="Z4:AC4"/>
    <mergeCell ref="AD4:AG4"/>
    <mergeCell ref="AH4:AK4"/>
    <mergeCell ref="AL4:AO4"/>
    <mergeCell ref="AP4:AS4"/>
    <mergeCell ref="AT4:AW4"/>
    <mergeCell ref="AX6:BA6"/>
    <mergeCell ref="A8:D8"/>
    <mergeCell ref="E8:I8"/>
    <mergeCell ref="J8:M8"/>
    <mergeCell ref="N8:Q8"/>
    <mergeCell ref="R8:U8"/>
    <mergeCell ref="V8:Y8"/>
    <mergeCell ref="AX8:BA8"/>
    <mergeCell ref="Z8:AC8"/>
    <mergeCell ref="AD8:AG8"/>
    <mergeCell ref="AH8:AK8"/>
    <mergeCell ref="AL8:AO8"/>
    <mergeCell ref="AP8:AS8"/>
    <mergeCell ref="AT8:AW8"/>
    <mergeCell ref="A6:D6"/>
    <mergeCell ref="E6:I6"/>
    <mergeCell ref="J6:M6"/>
    <mergeCell ref="N6:Q6"/>
    <mergeCell ref="R6:U6"/>
    <mergeCell ref="V6:Y6"/>
    <mergeCell ref="Z6:AC6"/>
    <mergeCell ref="AD6:AG6"/>
    <mergeCell ref="AH6:AK6"/>
    <mergeCell ref="N9:Q9"/>
    <mergeCell ref="R9:U9"/>
    <mergeCell ref="V9:Y9"/>
    <mergeCell ref="Z9:AC9"/>
    <mergeCell ref="AD9:AG9"/>
    <mergeCell ref="AH9:AK9"/>
    <mergeCell ref="AL6:AO6"/>
    <mergeCell ref="AP6:AS6"/>
    <mergeCell ref="AT6:AW6"/>
    <mergeCell ref="V11:Y11"/>
    <mergeCell ref="Z11:AC11"/>
    <mergeCell ref="AD11:AG11"/>
    <mergeCell ref="AH11:AK11"/>
    <mergeCell ref="AL9:AO9"/>
    <mergeCell ref="AP9:AS9"/>
    <mergeCell ref="AT9:AW9"/>
    <mergeCell ref="AX9:BA9"/>
    <mergeCell ref="A10:D10"/>
    <mergeCell ref="E10:I10"/>
    <mergeCell ref="J10:M10"/>
    <mergeCell ref="N10:Q10"/>
    <mergeCell ref="R10:U10"/>
    <mergeCell ref="V10:Y10"/>
    <mergeCell ref="AX10:BA10"/>
    <mergeCell ref="Z10:AC10"/>
    <mergeCell ref="AD10:AG10"/>
    <mergeCell ref="AH10:AK10"/>
    <mergeCell ref="AL10:AO10"/>
    <mergeCell ref="AP10:AS10"/>
    <mergeCell ref="AT10:AW10"/>
    <mergeCell ref="A9:D9"/>
    <mergeCell ref="E9:I9"/>
    <mergeCell ref="J9:M9"/>
    <mergeCell ref="AD14:AG14"/>
    <mergeCell ref="AH14:AK14"/>
    <mergeCell ref="AL11:AO11"/>
    <mergeCell ref="AP11:AS11"/>
    <mergeCell ref="AT11:AW11"/>
    <mergeCell ref="AX11:BA11"/>
    <mergeCell ref="A12:D12"/>
    <mergeCell ref="E12:I12"/>
    <mergeCell ref="J12:M12"/>
    <mergeCell ref="N12:Q12"/>
    <mergeCell ref="R12:U12"/>
    <mergeCell ref="V12:Y12"/>
    <mergeCell ref="AX12:BA12"/>
    <mergeCell ref="Z12:AC12"/>
    <mergeCell ref="AD12:AG12"/>
    <mergeCell ref="AH12:AK12"/>
    <mergeCell ref="AL12:AO12"/>
    <mergeCell ref="AP12:AS12"/>
    <mergeCell ref="AT12:AW12"/>
    <mergeCell ref="A11:D11"/>
    <mergeCell ref="E11:I11"/>
    <mergeCell ref="J11:M11"/>
    <mergeCell ref="N11:Q11"/>
    <mergeCell ref="R11:U11"/>
    <mergeCell ref="AL14:AO14"/>
    <mergeCell ref="AP14:AS14"/>
    <mergeCell ref="AT14:AW14"/>
    <mergeCell ref="AX14:BA14"/>
    <mergeCell ref="A15:D15"/>
    <mergeCell ref="E15:I15"/>
    <mergeCell ref="J15:M15"/>
    <mergeCell ref="N15:Q15"/>
    <mergeCell ref="R15:U15"/>
    <mergeCell ref="V15:Y15"/>
    <mergeCell ref="AX15:BA15"/>
    <mergeCell ref="Z15:AC15"/>
    <mergeCell ref="AD15:AG15"/>
    <mergeCell ref="AH15:AK15"/>
    <mergeCell ref="AL15:AO15"/>
    <mergeCell ref="AP15:AS15"/>
    <mergeCell ref="AT15:AW15"/>
    <mergeCell ref="A14:D14"/>
    <mergeCell ref="E14:I14"/>
    <mergeCell ref="J14:M14"/>
    <mergeCell ref="N14:Q14"/>
    <mergeCell ref="R14:U14"/>
    <mergeCell ref="V14:Y14"/>
    <mergeCell ref="Z14:AC14"/>
    <mergeCell ref="AX16:BA16"/>
    <mergeCell ref="A17:D17"/>
    <mergeCell ref="E17:I17"/>
    <mergeCell ref="J17:M17"/>
    <mergeCell ref="N17:Q17"/>
    <mergeCell ref="R17:U17"/>
    <mergeCell ref="V17:Y17"/>
    <mergeCell ref="AX17:BA17"/>
    <mergeCell ref="Z17:AC17"/>
    <mergeCell ref="AD17:AG17"/>
    <mergeCell ref="AH17:AK17"/>
    <mergeCell ref="AL17:AO17"/>
    <mergeCell ref="AP17:AS17"/>
    <mergeCell ref="AT17:AW17"/>
    <mergeCell ref="A16:D16"/>
    <mergeCell ref="E16:I16"/>
    <mergeCell ref="J16:M16"/>
    <mergeCell ref="N16:Q16"/>
    <mergeCell ref="R16:U16"/>
    <mergeCell ref="V16:Y16"/>
    <mergeCell ref="Z16:AC16"/>
    <mergeCell ref="AD16:AG16"/>
    <mergeCell ref="AH16:AK16"/>
    <mergeCell ref="N18:Q18"/>
    <mergeCell ref="R18:U18"/>
    <mergeCell ref="V18:Y18"/>
    <mergeCell ref="Z18:AC18"/>
    <mergeCell ref="AD18:AG18"/>
    <mergeCell ref="AH18:AK18"/>
    <mergeCell ref="AL16:AO16"/>
    <mergeCell ref="AP16:AS16"/>
    <mergeCell ref="AT16:AW16"/>
    <mergeCell ref="V21:Y21"/>
    <mergeCell ref="Z21:AC21"/>
    <mergeCell ref="AD21:AG21"/>
    <mergeCell ref="AH21:AK21"/>
    <mergeCell ref="AL18:AO18"/>
    <mergeCell ref="AP18:AS18"/>
    <mergeCell ref="AT18:AW18"/>
    <mergeCell ref="AX18:BA18"/>
    <mergeCell ref="A20:D20"/>
    <mergeCell ref="E20:I20"/>
    <mergeCell ref="J20:M20"/>
    <mergeCell ref="N20:Q20"/>
    <mergeCell ref="R20:U20"/>
    <mergeCell ref="V20:Y20"/>
    <mergeCell ref="AX20:BA20"/>
    <mergeCell ref="Z20:AC20"/>
    <mergeCell ref="AD20:AG20"/>
    <mergeCell ref="AH20:AK20"/>
    <mergeCell ref="AL20:AO20"/>
    <mergeCell ref="AP20:AS20"/>
    <mergeCell ref="AT20:AW20"/>
    <mergeCell ref="A18:D18"/>
    <mergeCell ref="E18:I18"/>
    <mergeCell ref="J18:M18"/>
    <mergeCell ref="AD23:AG23"/>
    <mergeCell ref="AH23:AK23"/>
    <mergeCell ref="AL21:AO21"/>
    <mergeCell ref="AP21:AS21"/>
    <mergeCell ref="AT21:AW21"/>
    <mergeCell ref="AX21:BA21"/>
    <mergeCell ref="A22:D22"/>
    <mergeCell ref="E22:I22"/>
    <mergeCell ref="J22:M22"/>
    <mergeCell ref="N22:Q22"/>
    <mergeCell ref="R22:U22"/>
    <mergeCell ref="V22:Y22"/>
    <mergeCell ref="AX22:BA22"/>
    <mergeCell ref="Z22:AC22"/>
    <mergeCell ref="AD22:AG22"/>
    <mergeCell ref="AH22:AK22"/>
    <mergeCell ref="AL22:AO22"/>
    <mergeCell ref="AP22:AS22"/>
    <mergeCell ref="AT22:AW22"/>
    <mergeCell ref="A21:D21"/>
    <mergeCell ref="E21:I21"/>
    <mergeCell ref="J21:M21"/>
    <mergeCell ref="N21:Q21"/>
    <mergeCell ref="R21:U21"/>
    <mergeCell ref="AL23:AO23"/>
    <mergeCell ref="AP23:AS23"/>
    <mergeCell ref="AT23:AW23"/>
    <mergeCell ref="AX23:BA23"/>
    <mergeCell ref="A24:D24"/>
    <mergeCell ref="E24:I24"/>
    <mergeCell ref="J24:M24"/>
    <mergeCell ref="N24:Q24"/>
    <mergeCell ref="R24:U24"/>
    <mergeCell ref="V24:Y24"/>
    <mergeCell ref="AX24:BA24"/>
    <mergeCell ref="Z24:AC24"/>
    <mergeCell ref="AD24:AG24"/>
    <mergeCell ref="AH24:AK24"/>
    <mergeCell ref="AL24:AO24"/>
    <mergeCell ref="AP24:AS24"/>
    <mergeCell ref="AT24:AW24"/>
    <mergeCell ref="A23:D23"/>
    <mergeCell ref="E23:I23"/>
    <mergeCell ref="J23:M23"/>
    <mergeCell ref="N23:Q23"/>
    <mergeCell ref="R23:U23"/>
    <mergeCell ref="V23:Y23"/>
    <mergeCell ref="Z23:AC23"/>
    <mergeCell ref="A26:BA26"/>
    <mergeCell ref="A28:BA28"/>
    <mergeCell ref="A30:F32"/>
    <mergeCell ref="G30:L32"/>
    <mergeCell ref="M30:AU30"/>
    <mergeCell ref="AV30:BA32"/>
    <mergeCell ref="M31:Q32"/>
    <mergeCell ref="R31:AP31"/>
    <mergeCell ref="AQ31:AU32"/>
    <mergeCell ref="R32:V32"/>
    <mergeCell ref="W32:AA32"/>
    <mergeCell ref="AB32:AF32"/>
    <mergeCell ref="AG32:AK32"/>
    <mergeCell ref="AL32:AP32"/>
    <mergeCell ref="AV34:BA34"/>
    <mergeCell ref="A35:F35"/>
    <mergeCell ref="G35:L35"/>
    <mergeCell ref="M35:Q35"/>
    <mergeCell ref="R35:V35"/>
    <mergeCell ref="W35:AA35"/>
    <mergeCell ref="AB36:AF36"/>
    <mergeCell ref="AG36:AK36"/>
    <mergeCell ref="AL36:AP36"/>
    <mergeCell ref="AQ36:AU36"/>
    <mergeCell ref="AV36:BA36"/>
    <mergeCell ref="A34:F34"/>
    <mergeCell ref="G34:L34"/>
    <mergeCell ref="M34:Q34"/>
    <mergeCell ref="R34:V34"/>
    <mergeCell ref="W34:AA34"/>
    <mergeCell ref="AB34:AF34"/>
    <mergeCell ref="AG34:AK34"/>
    <mergeCell ref="AL34:AP34"/>
    <mergeCell ref="AQ34:AU34"/>
    <mergeCell ref="A39:BA44"/>
    <mergeCell ref="AB35:AF35"/>
    <mergeCell ref="AG35:AK35"/>
    <mergeCell ref="AL35:AP35"/>
    <mergeCell ref="AQ35:AU35"/>
    <mergeCell ref="AV35:BA35"/>
    <mergeCell ref="A36:F36"/>
    <mergeCell ref="G36:L36"/>
    <mergeCell ref="M36:Q36"/>
    <mergeCell ref="R36:V36"/>
    <mergeCell ref="W36:AA36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0"/>
  <sheetViews>
    <sheetView tabSelected="1" zoomScaleNormal="100" zoomScaleSheetLayoutView="100" workbookViewId="0">
      <selection activeCell="X41" sqref="X41"/>
    </sheetView>
  </sheetViews>
  <sheetFormatPr defaultRowHeight="12"/>
  <cols>
    <col min="1" max="3" width="1.375" style="56" customWidth="1"/>
    <col min="4" max="4" width="13.625" style="56" customWidth="1"/>
    <col min="5" max="5" width="10.625" style="56" customWidth="1"/>
    <col min="6" max="6" width="1.375" style="56" customWidth="1"/>
    <col min="7" max="18" width="4.75" style="56" customWidth="1"/>
    <col min="19" max="16384" width="9" style="56"/>
  </cols>
  <sheetData>
    <row r="1" spans="1:18" ht="19.5" customHeight="1">
      <c r="A1" s="383" t="s">
        <v>343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18" ht="14.1" customHeight="1" thickBo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13.5" customHeight="1">
      <c r="A3" s="376" t="s">
        <v>344</v>
      </c>
      <c r="B3" s="388"/>
      <c r="C3" s="388"/>
      <c r="D3" s="388"/>
      <c r="E3" s="391" t="s">
        <v>345</v>
      </c>
      <c r="F3" s="392"/>
      <c r="G3" s="392"/>
      <c r="H3" s="392"/>
      <c r="I3" s="392"/>
      <c r="J3" s="392"/>
      <c r="K3" s="392"/>
      <c r="L3" s="393"/>
      <c r="M3" s="391" t="s">
        <v>346</v>
      </c>
      <c r="N3" s="392"/>
      <c r="O3" s="392"/>
      <c r="P3" s="392"/>
      <c r="Q3" s="392"/>
      <c r="R3" s="392"/>
    </row>
    <row r="4" spans="1:18" ht="13.5" customHeight="1">
      <c r="A4" s="389"/>
      <c r="B4" s="390"/>
      <c r="C4" s="390"/>
      <c r="D4" s="390"/>
      <c r="E4" s="390" t="s">
        <v>303</v>
      </c>
      <c r="F4" s="390"/>
      <c r="G4" s="390" t="s">
        <v>347</v>
      </c>
      <c r="H4" s="390"/>
      <c r="I4" s="390" t="s">
        <v>348</v>
      </c>
      <c r="J4" s="390"/>
      <c r="K4" s="390" t="s">
        <v>349</v>
      </c>
      <c r="L4" s="390"/>
      <c r="M4" s="390" t="s">
        <v>347</v>
      </c>
      <c r="N4" s="390"/>
      <c r="O4" s="390" t="s">
        <v>348</v>
      </c>
      <c r="P4" s="390"/>
      <c r="Q4" s="390" t="s">
        <v>349</v>
      </c>
      <c r="R4" s="394"/>
    </row>
    <row r="5" spans="1:18" ht="3.95" customHeight="1">
      <c r="A5" s="377"/>
      <c r="B5" s="377"/>
      <c r="C5" s="377"/>
      <c r="D5" s="37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</row>
    <row r="6" spans="1:18" ht="18" customHeight="1">
      <c r="A6" s="382" t="s">
        <v>350</v>
      </c>
      <c r="B6" s="382"/>
      <c r="C6" s="382"/>
      <c r="D6" s="387"/>
      <c r="E6" s="357">
        <v>94488</v>
      </c>
      <c r="F6" s="358"/>
      <c r="G6" s="358">
        <v>17244</v>
      </c>
      <c r="H6" s="358"/>
      <c r="I6" s="358">
        <v>36441</v>
      </c>
      <c r="J6" s="358"/>
      <c r="K6" s="358">
        <v>40622</v>
      </c>
      <c r="L6" s="358"/>
      <c r="M6" s="359">
        <v>18.25</v>
      </c>
      <c r="N6" s="359"/>
      <c r="O6" s="359">
        <v>38.57</v>
      </c>
      <c r="P6" s="359"/>
      <c r="Q6" s="359">
        <v>42.99</v>
      </c>
      <c r="R6" s="359"/>
    </row>
    <row r="7" spans="1:18" ht="18" customHeight="1">
      <c r="A7" s="381" t="s">
        <v>351</v>
      </c>
      <c r="B7" s="381"/>
      <c r="C7" s="381"/>
      <c r="D7" s="386"/>
      <c r="E7" s="357">
        <v>95178</v>
      </c>
      <c r="F7" s="358"/>
      <c r="G7" s="358">
        <v>14866</v>
      </c>
      <c r="H7" s="358"/>
      <c r="I7" s="358">
        <v>35963</v>
      </c>
      <c r="J7" s="358"/>
      <c r="K7" s="358">
        <v>44292</v>
      </c>
      <c r="L7" s="358"/>
      <c r="M7" s="359">
        <v>15.62</v>
      </c>
      <c r="N7" s="359"/>
      <c r="O7" s="359">
        <v>37.78</v>
      </c>
      <c r="P7" s="359"/>
      <c r="Q7" s="359">
        <v>46.54</v>
      </c>
      <c r="R7" s="359"/>
    </row>
    <row r="8" spans="1:18" ht="18" customHeight="1">
      <c r="A8" s="381" t="s">
        <v>352</v>
      </c>
      <c r="B8" s="381"/>
      <c r="C8" s="381"/>
      <c r="D8" s="386"/>
      <c r="E8" s="357">
        <v>92688</v>
      </c>
      <c r="F8" s="358"/>
      <c r="G8" s="358">
        <v>12802</v>
      </c>
      <c r="H8" s="358"/>
      <c r="I8" s="358">
        <v>34764</v>
      </c>
      <c r="J8" s="358"/>
      <c r="K8" s="358">
        <v>45073</v>
      </c>
      <c r="L8" s="358"/>
      <c r="M8" s="359">
        <v>13.81</v>
      </c>
      <c r="N8" s="359"/>
      <c r="O8" s="359">
        <v>37.51</v>
      </c>
      <c r="P8" s="359"/>
      <c r="Q8" s="359">
        <v>48.63</v>
      </c>
      <c r="R8" s="359"/>
    </row>
    <row r="9" spans="1:18" ht="18" customHeight="1">
      <c r="A9" s="381" t="s">
        <v>353</v>
      </c>
      <c r="B9" s="381"/>
      <c r="C9" s="381"/>
      <c r="D9" s="386"/>
      <c r="E9" s="357">
        <v>91579</v>
      </c>
      <c r="F9" s="358"/>
      <c r="G9" s="358">
        <v>10101</v>
      </c>
      <c r="H9" s="358"/>
      <c r="I9" s="358">
        <v>35422</v>
      </c>
      <c r="J9" s="358"/>
      <c r="K9" s="358">
        <v>46024</v>
      </c>
      <c r="L9" s="358"/>
      <c r="M9" s="359">
        <v>11.03</v>
      </c>
      <c r="N9" s="359"/>
      <c r="O9" s="359">
        <v>38.68</v>
      </c>
      <c r="P9" s="359"/>
      <c r="Q9" s="359">
        <v>50.26</v>
      </c>
      <c r="R9" s="359"/>
    </row>
    <row r="10" spans="1:18" ht="18" customHeight="1">
      <c r="A10" s="381" t="s">
        <v>354</v>
      </c>
      <c r="B10" s="381"/>
      <c r="C10" s="381"/>
      <c r="D10" s="386"/>
      <c r="E10" s="357">
        <v>90254</v>
      </c>
      <c r="F10" s="358"/>
      <c r="G10" s="358">
        <v>9170</v>
      </c>
      <c r="H10" s="358"/>
      <c r="I10" s="358">
        <v>33719</v>
      </c>
      <c r="J10" s="358"/>
      <c r="K10" s="358">
        <v>47297</v>
      </c>
      <c r="L10" s="358"/>
      <c r="M10" s="359">
        <v>10.16</v>
      </c>
      <c r="N10" s="359"/>
      <c r="O10" s="359">
        <v>37.36</v>
      </c>
      <c r="P10" s="359"/>
      <c r="Q10" s="359">
        <v>52.4</v>
      </c>
      <c r="R10" s="359"/>
    </row>
    <row r="11" spans="1:18" ht="18" customHeight="1">
      <c r="A11" s="381" t="s">
        <v>355</v>
      </c>
      <c r="B11" s="381"/>
      <c r="C11" s="381"/>
      <c r="D11" s="386"/>
      <c r="E11" s="357">
        <v>84721</v>
      </c>
      <c r="F11" s="358"/>
      <c r="G11" s="358">
        <v>7043</v>
      </c>
      <c r="H11" s="358"/>
      <c r="I11" s="358">
        <v>29609</v>
      </c>
      <c r="J11" s="358"/>
      <c r="K11" s="358">
        <v>48048</v>
      </c>
      <c r="L11" s="358"/>
      <c r="M11" s="359">
        <v>8.31</v>
      </c>
      <c r="N11" s="359"/>
      <c r="O11" s="359">
        <v>34.950000000000003</v>
      </c>
      <c r="P11" s="359"/>
      <c r="Q11" s="359">
        <v>56.71</v>
      </c>
      <c r="R11" s="359"/>
    </row>
    <row r="12" spans="1:18" ht="18" customHeight="1">
      <c r="A12" s="381" t="s">
        <v>356</v>
      </c>
      <c r="B12" s="381"/>
      <c r="C12" s="381"/>
      <c r="D12" s="386"/>
      <c r="E12" s="357">
        <v>79938</v>
      </c>
      <c r="F12" s="358"/>
      <c r="G12" s="358">
        <v>6539</v>
      </c>
      <c r="H12" s="358"/>
      <c r="I12" s="358">
        <v>26501</v>
      </c>
      <c r="J12" s="358"/>
      <c r="K12" s="358">
        <v>46659</v>
      </c>
      <c r="L12" s="358"/>
      <c r="M12" s="359">
        <v>8.18</v>
      </c>
      <c r="N12" s="359"/>
      <c r="O12" s="359">
        <v>33.15</v>
      </c>
      <c r="P12" s="359"/>
      <c r="Q12" s="359">
        <v>58.37</v>
      </c>
      <c r="R12" s="359"/>
    </row>
    <row r="13" spans="1:18" ht="18" customHeight="1">
      <c r="A13" s="381" t="s">
        <v>357</v>
      </c>
      <c r="B13" s="381"/>
      <c r="C13" s="381"/>
      <c r="D13" s="386"/>
      <c r="E13" s="357">
        <v>73907</v>
      </c>
      <c r="F13" s="358"/>
      <c r="G13" s="358">
        <v>4752</v>
      </c>
      <c r="H13" s="358"/>
      <c r="I13" s="358">
        <v>23598</v>
      </c>
      <c r="J13" s="358"/>
      <c r="K13" s="358">
        <v>44236</v>
      </c>
      <c r="L13" s="358"/>
      <c r="M13" s="359">
        <v>6.43</v>
      </c>
      <c r="N13" s="359"/>
      <c r="O13" s="359">
        <v>31.93</v>
      </c>
      <c r="P13" s="359"/>
      <c r="Q13" s="359">
        <v>59.85</v>
      </c>
      <c r="R13" s="359"/>
    </row>
    <row r="14" spans="1:18" ht="18" customHeight="1">
      <c r="A14" s="381" t="s">
        <v>397</v>
      </c>
      <c r="B14" s="381"/>
      <c r="C14" s="381"/>
      <c r="D14" s="386"/>
      <c r="E14" s="357">
        <v>72296</v>
      </c>
      <c r="F14" s="358"/>
      <c r="G14" s="358">
        <v>4132</v>
      </c>
      <c r="H14" s="358"/>
      <c r="I14" s="358">
        <v>22476</v>
      </c>
      <c r="J14" s="358"/>
      <c r="K14" s="358">
        <v>43800</v>
      </c>
      <c r="L14" s="358"/>
      <c r="M14" s="359">
        <v>5.71</v>
      </c>
      <c r="N14" s="359"/>
      <c r="O14" s="359">
        <v>31.09</v>
      </c>
      <c r="P14" s="359"/>
      <c r="Q14" s="359">
        <v>60.58</v>
      </c>
      <c r="R14" s="359"/>
    </row>
    <row r="15" spans="1:18" ht="18" customHeight="1" thickBot="1">
      <c r="A15" s="384" t="s">
        <v>437</v>
      </c>
      <c r="B15" s="384"/>
      <c r="C15" s="384"/>
      <c r="D15" s="385"/>
      <c r="E15" s="350">
        <v>70022</v>
      </c>
      <c r="F15" s="351"/>
      <c r="G15" s="351">
        <v>3631</v>
      </c>
      <c r="H15" s="351"/>
      <c r="I15" s="351">
        <v>21845</v>
      </c>
      <c r="J15" s="351"/>
      <c r="K15" s="351">
        <v>43170</v>
      </c>
      <c r="L15" s="351"/>
      <c r="M15" s="380">
        <v>5.19</v>
      </c>
      <c r="N15" s="380"/>
      <c r="O15" s="380">
        <v>31.2</v>
      </c>
      <c r="P15" s="380"/>
      <c r="Q15" s="380">
        <v>61.65</v>
      </c>
      <c r="R15" s="380"/>
    </row>
    <row r="16" spans="1:18" ht="9.75" customHeight="1">
      <c r="A16" s="160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 s="178" customFormat="1" ht="27" customHeight="1">
      <c r="A17" s="190" t="s">
        <v>442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9" ht="9" customHeight="1">
      <c r="A18" s="381"/>
      <c r="B18" s="381"/>
      <c r="C18" s="381"/>
      <c r="D18" s="381"/>
      <c r="E18" s="382"/>
      <c r="F18" s="382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</row>
    <row r="19" spans="1:19" ht="19.5" customHeight="1">
      <c r="A19" s="383" t="s">
        <v>358</v>
      </c>
      <c r="B19" s="383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</row>
    <row r="20" spans="1:19" ht="12.75" customHeight="1" thickBot="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</row>
    <row r="21" spans="1:19" ht="21.95" customHeight="1">
      <c r="A21" s="234" t="s">
        <v>176</v>
      </c>
      <c r="B21" s="234"/>
      <c r="C21" s="234"/>
      <c r="D21" s="234"/>
      <c r="E21" s="234"/>
      <c r="F21" s="372"/>
      <c r="G21" s="228" t="s">
        <v>113</v>
      </c>
      <c r="H21" s="229"/>
      <c r="I21" s="230"/>
      <c r="J21" s="228" t="s">
        <v>114</v>
      </c>
      <c r="K21" s="229"/>
      <c r="L21" s="373"/>
      <c r="M21" s="374" t="s">
        <v>50</v>
      </c>
      <c r="N21" s="375"/>
      <c r="O21" s="376"/>
      <c r="P21" s="228" t="s">
        <v>359</v>
      </c>
      <c r="Q21" s="229"/>
      <c r="R21" s="229"/>
    </row>
    <row r="22" spans="1:19" ht="3.95" customHeight="1">
      <c r="A22" s="377"/>
      <c r="B22" s="377"/>
      <c r="C22" s="377"/>
      <c r="D22" s="377"/>
      <c r="E22" s="377"/>
      <c r="F22" s="378"/>
      <c r="G22" s="379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</row>
    <row r="23" spans="1:19" ht="18" customHeight="1">
      <c r="A23" s="58"/>
      <c r="B23" s="234" t="s">
        <v>360</v>
      </c>
      <c r="C23" s="234"/>
      <c r="D23" s="234"/>
      <c r="E23" s="234"/>
      <c r="F23" s="59"/>
      <c r="G23" s="357">
        <v>38453</v>
      </c>
      <c r="H23" s="358"/>
      <c r="I23" s="358"/>
      <c r="J23" s="358">
        <v>31569</v>
      </c>
      <c r="K23" s="358"/>
      <c r="L23" s="358"/>
      <c r="M23" s="358">
        <f>SUM(G23+J23)</f>
        <v>70022</v>
      </c>
      <c r="N23" s="358"/>
      <c r="O23" s="358"/>
      <c r="P23" s="359">
        <f>ROUND((M23/$M$23)*100,2)</f>
        <v>100</v>
      </c>
      <c r="Q23" s="359"/>
      <c r="R23" s="359"/>
    </row>
    <row r="24" spans="1:19" ht="18" customHeight="1">
      <c r="A24" s="361" t="s">
        <v>177</v>
      </c>
      <c r="B24" s="362"/>
      <c r="C24" s="98"/>
      <c r="D24" s="360" t="s">
        <v>178</v>
      </c>
      <c r="E24" s="360"/>
      <c r="G24" s="357">
        <v>1986</v>
      </c>
      <c r="H24" s="358"/>
      <c r="I24" s="358"/>
      <c r="J24" s="358">
        <v>1182</v>
      </c>
      <c r="K24" s="358"/>
      <c r="L24" s="358"/>
      <c r="M24" s="358">
        <f t="shared" ref="M24:M47" si="0">SUM(G24+J24)</f>
        <v>3168</v>
      </c>
      <c r="N24" s="358"/>
      <c r="O24" s="358"/>
      <c r="P24" s="359">
        <f t="shared" ref="P24:P32" si="1">ROUND((M24/$M$23)*100,2)</f>
        <v>4.5199999999999996</v>
      </c>
      <c r="Q24" s="359"/>
      <c r="R24" s="359"/>
      <c r="S24" s="157"/>
    </row>
    <row r="25" spans="1:19" ht="18" customHeight="1">
      <c r="A25" s="363"/>
      <c r="B25" s="364"/>
      <c r="D25" s="370" t="s">
        <v>179</v>
      </c>
      <c r="E25" s="370"/>
      <c r="G25" s="357">
        <v>30</v>
      </c>
      <c r="H25" s="358"/>
      <c r="I25" s="358"/>
      <c r="J25" s="358">
        <v>3</v>
      </c>
      <c r="K25" s="358"/>
      <c r="L25" s="358"/>
      <c r="M25" s="358">
        <f t="shared" si="0"/>
        <v>33</v>
      </c>
      <c r="N25" s="358"/>
      <c r="O25" s="358"/>
      <c r="P25" s="359">
        <f t="shared" si="1"/>
        <v>0.05</v>
      </c>
      <c r="Q25" s="359"/>
      <c r="R25" s="359"/>
    </row>
    <row r="26" spans="1:19" ht="18" customHeight="1">
      <c r="A26" s="363"/>
      <c r="B26" s="364"/>
      <c r="D26" s="369" t="s">
        <v>180</v>
      </c>
      <c r="E26" s="369"/>
      <c r="G26" s="357">
        <v>370</v>
      </c>
      <c r="H26" s="358"/>
      <c r="I26" s="358"/>
      <c r="J26" s="358">
        <v>60</v>
      </c>
      <c r="K26" s="358"/>
      <c r="L26" s="358"/>
      <c r="M26" s="358">
        <f t="shared" si="0"/>
        <v>430</v>
      </c>
      <c r="N26" s="358"/>
      <c r="O26" s="358"/>
      <c r="P26" s="359">
        <f t="shared" si="1"/>
        <v>0.61</v>
      </c>
      <c r="Q26" s="359"/>
      <c r="R26" s="359"/>
    </row>
    <row r="27" spans="1:19" ht="18" customHeight="1">
      <c r="A27" s="365"/>
      <c r="B27" s="366"/>
      <c r="C27" s="354" t="s">
        <v>181</v>
      </c>
      <c r="D27" s="355"/>
      <c r="E27" s="355"/>
      <c r="F27" s="356"/>
      <c r="G27" s="357">
        <f>SUM(G24:I26)</f>
        <v>2386</v>
      </c>
      <c r="H27" s="358"/>
      <c r="I27" s="358"/>
      <c r="J27" s="358">
        <f>SUM(J24:L26)</f>
        <v>1245</v>
      </c>
      <c r="K27" s="358"/>
      <c r="L27" s="358"/>
      <c r="M27" s="358">
        <f t="shared" si="0"/>
        <v>3631</v>
      </c>
      <c r="N27" s="358"/>
      <c r="O27" s="358"/>
      <c r="P27" s="359">
        <f t="shared" si="1"/>
        <v>5.19</v>
      </c>
      <c r="Q27" s="359"/>
      <c r="R27" s="359"/>
    </row>
    <row r="28" spans="1:19" ht="18" customHeight="1">
      <c r="A28" s="361" t="s">
        <v>182</v>
      </c>
      <c r="B28" s="362"/>
      <c r="C28" s="99"/>
      <c r="D28" s="360" t="s">
        <v>361</v>
      </c>
      <c r="E28" s="360"/>
      <c r="G28" s="357">
        <v>73</v>
      </c>
      <c r="H28" s="358"/>
      <c r="I28" s="358"/>
      <c r="J28" s="358">
        <v>18</v>
      </c>
      <c r="K28" s="358"/>
      <c r="L28" s="358"/>
      <c r="M28" s="358">
        <f t="shared" si="0"/>
        <v>91</v>
      </c>
      <c r="N28" s="358"/>
      <c r="O28" s="358"/>
      <c r="P28" s="359">
        <f t="shared" si="1"/>
        <v>0.13</v>
      </c>
      <c r="Q28" s="359"/>
      <c r="R28" s="359"/>
    </row>
    <row r="29" spans="1:19" ht="18" customHeight="1">
      <c r="A29" s="363"/>
      <c r="B29" s="364"/>
      <c r="D29" s="370" t="s">
        <v>183</v>
      </c>
      <c r="E29" s="370"/>
      <c r="G29" s="357">
        <v>4238</v>
      </c>
      <c r="H29" s="358"/>
      <c r="I29" s="358"/>
      <c r="J29" s="358">
        <v>885</v>
      </c>
      <c r="K29" s="358"/>
      <c r="L29" s="358"/>
      <c r="M29" s="358">
        <f t="shared" si="0"/>
        <v>5123</v>
      </c>
      <c r="N29" s="358"/>
      <c r="O29" s="358"/>
      <c r="P29" s="359">
        <f t="shared" si="1"/>
        <v>7.32</v>
      </c>
      <c r="Q29" s="359"/>
      <c r="R29" s="359"/>
    </row>
    <row r="30" spans="1:19" ht="18" customHeight="1">
      <c r="A30" s="363"/>
      <c r="B30" s="364"/>
      <c r="D30" s="369" t="s">
        <v>184</v>
      </c>
      <c r="E30" s="369"/>
      <c r="G30" s="357">
        <v>11670</v>
      </c>
      <c r="H30" s="358"/>
      <c r="I30" s="358"/>
      <c r="J30" s="358">
        <v>4961</v>
      </c>
      <c r="K30" s="358"/>
      <c r="L30" s="358"/>
      <c r="M30" s="358">
        <f t="shared" si="0"/>
        <v>16631</v>
      </c>
      <c r="N30" s="358"/>
      <c r="O30" s="358"/>
      <c r="P30" s="359">
        <f t="shared" si="1"/>
        <v>23.75</v>
      </c>
      <c r="Q30" s="359"/>
      <c r="R30" s="359"/>
    </row>
    <row r="31" spans="1:19" ht="18" customHeight="1">
      <c r="A31" s="365"/>
      <c r="B31" s="366"/>
      <c r="C31" s="354" t="s">
        <v>181</v>
      </c>
      <c r="D31" s="355"/>
      <c r="E31" s="355"/>
      <c r="F31" s="356"/>
      <c r="G31" s="357">
        <f>SUM(G28:I30)</f>
        <v>15981</v>
      </c>
      <c r="H31" s="358"/>
      <c r="I31" s="358"/>
      <c r="J31" s="358">
        <f>SUM(J28:L30)</f>
        <v>5864</v>
      </c>
      <c r="K31" s="358"/>
      <c r="L31" s="358"/>
      <c r="M31" s="358">
        <f t="shared" si="0"/>
        <v>21845</v>
      </c>
      <c r="N31" s="358"/>
      <c r="O31" s="358"/>
      <c r="P31" s="359">
        <f t="shared" si="1"/>
        <v>31.2</v>
      </c>
      <c r="Q31" s="359"/>
      <c r="R31" s="359"/>
    </row>
    <row r="32" spans="1:19" ht="18" customHeight="1">
      <c r="A32" s="361" t="s">
        <v>185</v>
      </c>
      <c r="B32" s="362"/>
      <c r="C32" s="99"/>
      <c r="D32" s="360" t="s">
        <v>362</v>
      </c>
      <c r="E32" s="360"/>
      <c r="G32" s="357">
        <v>230</v>
      </c>
      <c r="H32" s="358"/>
      <c r="I32" s="358"/>
      <c r="J32" s="358">
        <v>34</v>
      </c>
      <c r="K32" s="358"/>
      <c r="L32" s="358"/>
      <c r="M32" s="358">
        <f t="shared" si="0"/>
        <v>264</v>
      </c>
      <c r="N32" s="358"/>
      <c r="O32" s="358"/>
      <c r="P32" s="359">
        <f t="shared" si="1"/>
        <v>0.38</v>
      </c>
      <c r="Q32" s="359"/>
      <c r="R32" s="359"/>
    </row>
    <row r="33" spans="1:18" ht="18" customHeight="1">
      <c r="A33" s="363"/>
      <c r="B33" s="364"/>
      <c r="C33" s="99"/>
      <c r="D33" s="370" t="s">
        <v>363</v>
      </c>
      <c r="E33" s="370"/>
      <c r="G33" s="357">
        <v>266</v>
      </c>
      <c r="H33" s="358"/>
      <c r="I33" s="358"/>
      <c r="J33" s="358">
        <v>140</v>
      </c>
      <c r="K33" s="358"/>
      <c r="L33" s="358"/>
      <c r="M33" s="358">
        <f t="shared" si="0"/>
        <v>406</v>
      </c>
      <c r="N33" s="358"/>
      <c r="O33" s="358"/>
      <c r="P33" s="359">
        <f t="shared" ref="P33:P47" si="2">ROUND((M33/$M$23)*100,2)</f>
        <v>0.57999999999999996</v>
      </c>
      <c r="Q33" s="359"/>
      <c r="R33" s="359"/>
    </row>
    <row r="34" spans="1:18" ht="18" customHeight="1">
      <c r="A34" s="363"/>
      <c r="B34" s="364"/>
      <c r="C34" s="99"/>
      <c r="D34" s="370" t="s">
        <v>364</v>
      </c>
      <c r="E34" s="370"/>
      <c r="G34" s="357">
        <v>3021</v>
      </c>
      <c r="H34" s="358"/>
      <c r="I34" s="358"/>
      <c r="J34" s="358">
        <v>710</v>
      </c>
      <c r="K34" s="358"/>
      <c r="L34" s="358"/>
      <c r="M34" s="358">
        <f t="shared" si="0"/>
        <v>3731</v>
      </c>
      <c r="N34" s="358"/>
      <c r="O34" s="358"/>
      <c r="P34" s="359">
        <f t="shared" si="2"/>
        <v>5.33</v>
      </c>
      <c r="Q34" s="359"/>
      <c r="R34" s="359"/>
    </row>
    <row r="35" spans="1:18" ht="18" customHeight="1">
      <c r="A35" s="363"/>
      <c r="B35" s="364"/>
      <c r="C35" s="99"/>
      <c r="D35" s="370" t="s">
        <v>365</v>
      </c>
      <c r="E35" s="370"/>
      <c r="G35" s="357">
        <v>4613</v>
      </c>
      <c r="H35" s="358"/>
      <c r="I35" s="358"/>
      <c r="J35" s="358">
        <v>5929</v>
      </c>
      <c r="K35" s="358"/>
      <c r="L35" s="358"/>
      <c r="M35" s="358">
        <f t="shared" si="0"/>
        <v>10542</v>
      </c>
      <c r="N35" s="358"/>
      <c r="O35" s="358"/>
      <c r="P35" s="359">
        <f t="shared" si="2"/>
        <v>15.06</v>
      </c>
      <c r="Q35" s="359"/>
      <c r="R35" s="359"/>
    </row>
    <row r="36" spans="1:18" ht="18" customHeight="1">
      <c r="A36" s="363"/>
      <c r="B36" s="364"/>
      <c r="C36" s="99"/>
      <c r="D36" s="370" t="s">
        <v>366</v>
      </c>
      <c r="E36" s="370"/>
      <c r="G36" s="357">
        <v>486</v>
      </c>
      <c r="H36" s="358"/>
      <c r="I36" s="358"/>
      <c r="J36" s="358">
        <v>839</v>
      </c>
      <c r="K36" s="358"/>
      <c r="L36" s="358"/>
      <c r="M36" s="358">
        <f t="shared" si="0"/>
        <v>1325</v>
      </c>
      <c r="N36" s="358"/>
      <c r="O36" s="358"/>
      <c r="P36" s="359">
        <f t="shared" si="2"/>
        <v>1.89</v>
      </c>
      <c r="Q36" s="359"/>
      <c r="R36" s="359"/>
    </row>
    <row r="37" spans="1:18" ht="18" customHeight="1">
      <c r="A37" s="363"/>
      <c r="B37" s="364"/>
      <c r="C37" s="99"/>
      <c r="D37" s="370" t="s">
        <v>367</v>
      </c>
      <c r="E37" s="370"/>
      <c r="G37" s="357">
        <v>410</v>
      </c>
      <c r="H37" s="358"/>
      <c r="I37" s="358"/>
      <c r="J37" s="358">
        <v>365</v>
      </c>
      <c r="K37" s="358"/>
      <c r="L37" s="358"/>
      <c r="M37" s="358">
        <f t="shared" si="0"/>
        <v>775</v>
      </c>
      <c r="N37" s="358"/>
      <c r="O37" s="358"/>
      <c r="P37" s="359">
        <f t="shared" si="2"/>
        <v>1.1100000000000001</v>
      </c>
      <c r="Q37" s="359"/>
      <c r="R37" s="359"/>
    </row>
    <row r="38" spans="1:18" ht="18" customHeight="1">
      <c r="A38" s="363"/>
      <c r="B38" s="364"/>
      <c r="C38" s="99"/>
      <c r="D38" s="371" t="s">
        <v>368</v>
      </c>
      <c r="E38" s="371"/>
      <c r="G38" s="357">
        <v>1006</v>
      </c>
      <c r="H38" s="358"/>
      <c r="I38" s="358"/>
      <c r="J38" s="358">
        <v>688</v>
      </c>
      <c r="K38" s="358"/>
      <c r="L38" s="358"/>
      <c r="M38" s="358">
        <f t="shared" si="0"/>
        <v>1694</v>
      </c>
      <c r="N38" s="358"/>
      <c r="O38" s="358"/>
      <c r="P38" s="359">
        <f t="shared" si="2"/>
        <v>2.42</v>
      </c>
      <c r="Q38" s="359"/>
      <c r="R38" s="359"/>
    </row>
    <row r="39" spans="1:18" ht="18" customHeight="1">
      <c r="A39" s="363"/>
      <c r="B39" s="364"/>
      <c r="C39" s="99"/>
      <c r="D39" s="370" t="s">
        <v>369</v>
      </c>
      <c r="E39" s="370"/>
      <c r="G39" s="357">
        <v>1096</v>
      </c>
      <c r="H39" s="358"/>
      <c r="I39" s="358"/>
      <c r="J39" s="358">
        <v>2177</v>
      </c>
      <c r="K39" s="358"/>
      <c r="L39" s="358"/>
      <c r="M39" s="358">
        <f t="shared" si="0"/>
        <v>3273</v>
      </c>
      <c r="N39" s="358"/>
      <c r="O39" s="358"/>
      <c r="P39" s="359">
        <f t="shared" si="2"/>
        <v>4.67</v>
      </c>
      <c r="Q39" s="359"/>
      <c r="R39" s="359"/>
    </row>
    <row r="40" spans="1:18" ht="18" customHeight="1">
      <c r="A40" s="363"/>
      <c r="B40" s="364"/>
      <c r="C40" s="99"/>
      <c r="D40" s="370" t="s">
        <v>370</v>
      </c>
      <c r="E40" s="370"/>
      <c r="G40" s="357">
        <v>810</v>
      </c>
      <c r="H40" s="358"/>
      <c r="I40" s="358"/>
      <c r="J40" s="358">
        <v>1143</v>
      </c>
      <c r="K40" s="358"/>
      <c r="L40" s="358"/>
      <c r="M40" s="358">
        <f t="shared" si="0"/>
        <v>1953</v>
      </c>
      <c r="N40" s="358"/>
      <c r="O40" s="358"/>
      <c r="P40" s="359">
        <f t="shared" si="2"/>
        <v>2.79</v>
      </c>
      <c r="Q40" s="359"/>
      <c r="R40" s="359"/>
    </row>
    <row r="41" spans="1:18" ht="18" customHeight="1">
      <c r="A41" s="363"/>
      <c r="B41" s="364"/>
      <c r="C41" s="99"/>
      <c r="D41" s="370" t="s">
        <v>371</v>
      </c>
      <c r="E41" s="370"/>
      <c r="G41" s="357">
        <v>1192</v>
      </c>
      <c r="H41" s="358"/>
      <c r="I41" s="358"/>
      <c r="J41" s="358">
        <v>1841</v>
      </c>
      <c r="K41" s="358"/>
      <c r="L41" s="358"/>
      <c r="M41" s="358">
        <f t="shared" si="0"/>
        <v>3033</v>
      </c>
      <c r="N41" s="358"/>
      <c r="O41" s="358"/>
      <c r="P41" s="359">
        <f t="shared" si="2"/>
        <v>4.33</v>
      </c>
      <c r="Q41" s="359"/>
      <c r="R41" s="359"/>
    </row>
    <row r="42" spans="1:18" ht="18" customHeight="1">
      <c r="A42" s="363"/>
      <c r="B42" s="364"/>
      <c r="C42" s="99"/>
      <c r="D42" s="370" t="s">
        <v>372</v>
      </c>
      <c r="E42" s="370"/>
      <c r="G42" s="357">
        <v>2343</v>
      </c>
      <c r="H42" s="358"/>
      <c r="I42" s="358"/>
      <c r="J42" s="358">
        <v>7814</v>
      </c>
      <c r="K42" s="358"/>
      <c r="L42" s="358"/>
      <c r="M42" s="358">
        <f t="shared" si="0"/>
        <v>10157</v>
      </c>
      <c r="N42" s="358"/>
      <c r="O42" s="358"/>
      <c r="P42" s="359">
        <f t="shared" si="2"/>
        <v>14.51</v>
      </c>
      <c r="Q42" s="359"/>
      <c r="R42" s="359"/>
    </row>
    <row r="43" spans="1:18" ht="18" customHeight="1">
      <c r="A43" s="363"/>
      <c r="B43" s="364"/>
      <c r="C43" s="99"/>
      <c r="D43" s="370" t="s">
        <v>373</v>
      </c>
      <c r="E43" s="370"/>
      <c r="G43" s="357">
        <v>526</v>
      </c>
      <c r="H43" s="358"/>
      <c r="I43" s="358"/>
      <c r="J43" s="358">
        <v>346</v>
      </c>
      <c r="K43" s="358"/>
      <c r="L43" s="358"/>
      <c r="M43" s="358">
        <f t="shared" si="0"/>
        <v>872</v>
      </c>
      <c r="N43" s="358"/>
      <c r="O43" s="358"/>
      <c r="P43" s="359">
        <f t="shared" si="2"/>
        <v>1.25</v>
      </c>
      <c r="Q43" s="359"/>
      <c r="R43" s="359"/>
    </row>
    <row r="44" spans="1:18" ht="18" customHeight="1">
      <c r="A44" s="363"/>
      <c r="B44" s="364"/>
      <c r="C44" s="99"/>
      <c r="D44" s="367" t="s">
        <v>374</v>
      </c>
      <c r="E44" s="367"/>
      <c r="G44" s="357">
        <v>1905</v>
      </c>
      <c r="H44" s="358"/>
      <c r="I44" s="358"/>
      <c r="J44" s="358">
        <v>1190</v>
      </c>
      <c r="K44" s="358"/>
      <c r="L44" s="358"/>
      <c r="M44" s="358">
        <f t="shared" si="0"/>
        <v>3095</v>
      </c>
      <c r="N44" s="358"/>
      <c r="O44" s="358"/>
      <c r="P44" s="359">
        <f t="shared" si="2"/>
        <v>4.42</v>
      </c>
      <c r="Q44" s="359"/>
      <c r="R44" s="359"/>
    </row>
    <row r="45" spans="1:18" ht="18" customHeight="1">
      <c r="A45" s="363"/>
      <c r="B45" s="364"/>
      <c r="C45" s="99"/>
      <c r="D45" s="368" t="s">
        <v>375</v>
      </c>
      <c r="E45" s="369"/>
      <c r="G45" s="357">
        <v>1406</v>
      </c>
      <c r="H45" s="358"/>
      <c r="I45" s="358"/>
      <c r="J45" s="358">
        <v>644</v>
      </c>
      <c r="K45" s="358"/>
      <c r="L45" s="358"/>
      <c r="M45" s="358">
        <f t="shared" si="0"/>
        <v>2050</v>
      </c>
      <c r="N45" s="358"/>
      <c r="O45" s="358"/>
      <c r="P45" s="359">
        <f t="shared" si="2"/>
        <v>2.93</v>
      </c>
      <c r="Q45" s="359"/>
      <c r="R45" s="359"/>
    </row>
    <row r="46" spans="1:18" ht="18" customHeight="1">
      <c r="A46" s="365"/>
      <c r="B46" s="366"/>
      <c r="C46" s="354" t="s">
        <v>186</v>
      </c>
      <c r="D46" s="355"/>
      <c r="E46" s="355"/>
      <c r="F46" s="356"/>
      <c r="G46" s="357">
        <f>SUM(G32:I45)</f>
        <v>19310</v>
      </c>
      <c r="H46" s="358"/>
      <c r="I46" s="358"/>
      <c r="J46" s="358">
        <f>SUM(J32:L45)</f>
        <v>23860</v>
      </c>
      <c r="K46" s="358"/>
      <c r="L46" s="358"/>
      <c r="M46" s="358">
        <f>SUM(G46+J46)</f>
        <v>43170</v>
      </c>
      <c r="N46" s="358"/>
      <c r="O46" s="358"/>
      <c r="P46" s="359">
        <f t="shared" si="2"/>
        <v>61.65</v>
      </c>
      <c r="Q46" s="359"/>
      <c r="R46" s="359"/>
    </row>
    <row r="47" spans="1:18" ht="18" customHeight="1">
      <c r="B47" s="360" t="s">
        <v>187</v>
      </c>
      <c r="C47" s="360"/>
      <c r="D47" s="360"/>
      <c r="E47" s="360"/>
      <c r="F47" s="126"/>
      <c r="G47" s="357">
        <v>776</v>
      </c>
      <c r="H47" s="358"/>
      <c r="I47" s="358"/>
      <c r="J47" s="358">
        <v>600</v>
      </c>
      <c r="K47" s="358"/>
      <c r="L47" s="358"/>
      <c r="M47" s="358">
        <f t="shared" si="0"/>
        <v>1376</v>
      </c>
      <c r="N47" s="358"/>
      <c r="O47" s="358"/>
      <c r="P47" s="359">
        <f t="shared" si="2"/>
        <v>1.97</v>
      </c>
      <c r="Q47" s="359"/>
      <c r="R47" s="359"/>
    </row>
    <row r="48" spans="1:18" ht="3.95" customHeight="1" thickBot="1">
      <c r="A48" s="97"/>
      <c r="B48" s="97"/>
      <c r="C48" s="97"/>
      <c r="D48" s="97"/>
      <c r="E48" s="97"/>
      <c r="F48" s="127"/>
      <c r="G48" s="350"/>
      <c r="H48" s="351"/>
      <c r="I48" s="351"/>
      <c r="J48" s="351"/>
      <c r="K48" s="351"/>
      <c r="L48" s="351"/>
      <c r="M48" s="351"/>
      <c r="N48" s="351"/>
      <c r="O48" s="351"/>
      <c r="P48" s="352"/>
      <c r="Q48" s="352"/>
      <c r="R48" s="352"/>
    </row>
    <row r="49" spans="1:18" ht="9.75" customHeight="1"/>
    <row r="50" spans="1:18" ht="14.25">
      <c r="A50" s="353" t="s">
        <v>443</v>
      </c>
      <c r="B50" s="353"/>
      <c r="C50" s="353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293"/>
      <c r="O50" s="293"/>
      <c r="P50" s="293"/>
      <c r="Q50" s="293"/>
      <c r="R50" s="293"/>
    </row>
  </sheetData>
  <mergeCells count="239">
    <mergeCell ref="A1:R1"/>
    <mergeCell ref="A3:D4"/>
    <mergeCell ref="E3:L3"/>
    <mergeCell ref="M3:R3"/>
    <mergeCell ref="E4:F4"/>
    <mergeCell ref="G4:H4"/>
    <mergeCell ref="I4:J4"/>
    <mergeCell ref="K4:L4"/>
    <mergeCell ref="M4:N4"/>
    <mergeCell ref="O4:P4"/>
    <mergeCell ref="Q4:R4"/>
    <mergeCell ref="A5:D5"/>
    <mergeCell ref="A6:D6"/>
    <mergeCell ref="E6:F6"/>
    <mergeCell ref="G6:H6"/>
    <mergeCell ref="I6:J6"/>
    <mergeCell ref="K6:L6"/>
    <mergeCell ref="M6:N6"/>
    <mergeCell ref="O6:P6"/>
    <mergeCell ref="Q6:R6"/>
    <mergeCell ref="O7:P7"/>
    <mergeCell ref="Q7:R7"/>
    <mergeCell ref="A8:D8"/>
    <mergeCell ref="E8:F8"/>
    <mergeCell ref="G8:H8"/>
    <mergeCell ref="I8:J8"/>
    <mergeCell ref="K8:L8"/>
    <mergeCell ref="M8:N8"/>
    <mergeCell ref="O8:P8"/>
    <mergeCell ref="Q8:R8"/>
    <mergeCell ref="A7:D7"/>
    <mergeCell ref="E7:F7"/>
    <mergeCell ref="G7:H7"/>
    <mergeCell ref="I7:J7"/>
    <mergeCell ref="K7:L7"/>
    <mergeCell ref="M7:N7"/>
    <mergeCell ref="O9:P9"/>
    <mergeCell ref="Q9:R9"/>
    <mergeCell ref="A10:D10"/>
    <mergeCell ref="E10:F10"/>
    <mergeCell ref="G10:H10"/>
    <mergeCell ref="I10:J10"/>
    <mergeCell ref="K10:L10"/>
    <mergeCell ref="M10:N10"/>
    <mergeCell ref="O10:P10"/>
    <mergeCell ref="Q10:R10"/>
    <mergeCell ref="A9:D9"/>
    <mergeCell ref="E9:F9"/>
    <mergeCell ref="G9:H9"/>
    <mergeCell ref="I9:J9"/>
    <mergeCell ref="K9:L9"/>
    <mergeCell ref="M9:N9"/>
    <mergeCell ref="O11:P11"/>
    <mergeCell ref="Q11:R11"/>
    <mergeCell ref="A12:D12"/>
    <mergeCell ref="E12:F12"/>
    <mergeCell ref="G12:H12"/>
    <mergeCell ref="I12:J12"/>
    <mergeCell ref="K12:L12"/>
    <mergeCell ref="M12:N12"/>
    <mergeCell ref="O12:P12"/>
    <mergeCell ref="Q12:R12"/>
    <mergeCell ref="A11:D11"/>
    <mergeCell ref="E11:F11"/>
    <mergeCell ref="G11:H11"/>
    <mergeCell ref="I11:J11"/>
    <mergeCell ref="K11:L11"/>
    <mergeCell ref="M11:N11"/>
    <mergeCell ref="O13:P13"/>
    <mergeCell ref="Q13:R13"/>
    <mergeCell ref="A14:D14"/>
    <mergeCell ref="E14:F14"/>
    <mergeCell ref="G14:H14"/>
    <mergeCell ref="I14:J14"/>
    <mergeCell ref="K14:L14"/>
    <mergeCell ref="M14:N14"/>
    <mergeCell ref="O14:P14"/>
    <mergeCell ref="Q14:R14"/>
    <mergeCell ref="A13:D13"/>
    <mergeCell ref="E13:F13"/>
    <mergeCell ref="G13:H13"/>
    <mergeCell ref="I13:J13"/>
    <mergeCell ref="K13:L13"/>
    <mergeCell ref="M13:N13"/>
    <mergeCell ref="O15:P15"/>
    <mergeCell ref="Q15:R15"/>
    <mergeCell ref="A17:R17"/>
    <mergeCell ref="A18:D18"/>
    <mergeCell ref="E18:F18"/>
    <mergeCell ref="A19:R19"/>
    <mergeCell ref="A15:D15"/>
    <mergeCell ref="E15:F15"/>
    <mergeCell ref="G15:H15"/>
    <mergeCell ref="I15:J15"/>
    <mergeCell ref="K15:L15"/>
    <mergeCell ref="M15:N15"/>
    <mergeCell ref="A21:F21"/>
    <mergeCell ref="G21:I21"/>
    <mergeCell ref="J21:L21"/>
    <mergeCell ref="M21:O21"/>
    <mergeCell ref="P21:R21"/>
    <mergeCell ref="A22:F22"/>
    <mergeCell ref="G22:I22"/>
    <mergeCell ref="J22:L22"/>
    <mergeCell ref="M22:O22"/>
    <mergeCell ref="P22:R22"/>
    <mergeCell ref="P24:R24"/>
    <mergeCell ref="D25:E25"/>
    <mergeCell ref="G25:I25"/>
    <mergeCell ref="J25:L25"/>
    <mergeCell ref="M25:O25"/>
    <mergeCell ref="P25:R25"/>
    <mergeCell ref="B23:E23"/>
    <mergeCell ref="G23:I23"/>
    <mergeCell ref="J23:L23"/>
    <mergeCell ref="M23:O23"/>
    <mergeCell ref="P23:R23"/>
    <mergeCell ref="A24:B27"/>
    <mergeCell ref="D24:E24"/>
    <mergeCell ref="G24:I24"/>
    <mergeCell ref="J24:L24"/>
    <mergeCell ref="M24:O24"/>
    <mergeCell ref="D26:E26"/>
    <mergeCell ref="G26:I26"/>
    <mergeCell ref="J26:L26"/>
    <mergeCell ref="M26:O26"/>
    <mergeCell ref="P26:R26"/>
    <mergeCell ref="C27:F27"/>
    <mergeCell ref="G27:I27"/>
    <mergeCell ref="J27:L27"/>
    <mergeCell ref="M27:O27"/>
    <mergeCell ref="P27:R27"/>
    <mergeCell ref="P29:R29"/>
    <mergeCell ref="D30:E30"/>
    <mergeCell ref="G30:I30"/>
    <mergeCell ref="J30:L30"/>
    <mergeCell ref="M30:O30"/>
    <mergeCell ref="P30:R30"/>
    <mergeCell ref="A28:B31"/>
    <mergeCell ref="D28:E28"/>
    <mergeCell ref="G28:I28"/>
    <mergeCell ref="J28:L28"/>
    <mergeCell ref="M28:O28"/>
    <mergeCell ref="P28:R28"/>
    <mergeCell ref="D29:E29"/>
    <mergeCell ref="G29:I29"/>
    <mergeCell ref="J29:L29"/>
    <mergeCell ref="M29:O29"/>
    <mergeCell ref="P32:R32"/>
    <mergeCell ref="D33:E33"/>
    <mergeCell ref="G33:I33"/>
    <mergeCell ref="J33:L33"/>
    <mergeCell ref="M33:O33"/>
    <mergeCell ref="P33:R33"/>
    <mergeCell ref="C31:F31"/>
    <mergeCell ref="G31:I31"/>
    <mergeCell ref="J31:L31"/>
    <mergeCell ref="M31:O31"/>
    <mergeCell ref="P31:R31"/>
    <mergeCell ref="D32:E32"/>
    <mergeCell ref="G32:I32"/>
    <mergeCell ref="J32:L32"/>
    <mergeCell ref="M32:O32"/>
    <mergeCell ref="D34:E34"/>
    <mergeCell ref="G34:I34"/>
    <mergeCell ref="J34:L34"/>
    <mergeCell ref="M34:O34"/>
    <mergeCell ref="P34:R34"/>
    <mergeCell ref="D35:E35"/>
    <mergeCell ref="G35:I35"/>
    <mergeCell ref="J35:L35"/>
    <mergeCell ref="M35:O35"/>
    <mergeCell ref="P35:R35"/>
    <mergeCell ref="D36:E36"/>
    <mergeCell ref="G36:I36"/>
    <mergeCell ref="J36:L36"/>
    <mergeCell ref="M36:O36"/>
    <mergeCell ref="P36:R36"/>
    <mergeCell ref="D37:E37"/>
    <mergeCell ref="G37:I37"/>
    <mergeCell ref="J37:L37"/>
    <mergeCell ref="M37:O37"/>
    <mergeCell ref="P37:R37"/>
    <mergeCell ref="D38:E38"/>
    <mergeCell ref="G38:I38"/>
    <mergeCell ref="J38:L38"/>
    <mergeCell ref="M38:O38"/>
    <mergeCell ref="P38:R38"/>
    <mergeCell ref="D39:E39"/>
    <mergeCell ref="G39:I39"/>
    <mergeCell ref="J39:L39"/>
    <mergeCell ref="M39:O39"/>
    <mergeCell ref="P39:R39"/>
    <mergeCell ref="D40:E40"/>
    <mergeCell ref="G40:I40"/>
    <mergeCell ref="J40:L40"/>
    <mergeCell ref="M40:O40"/>
    <mergeCell ref="P40:R40"/>
    <mergeCell ref="D41:E41"/>
    <mergeCell ref="G41:I41"/>
    <mergeCell ref="J41:L41"/>
    <mergeCell ref="M41:O41"/>
    <mergeCell ref="P41:R41"/>
    <mergeCell ref="M45:O45"/>
    <mergeCell ref="P45:R45"/>
    <mergeCell ref="D42:E42"/>
    <mergeCell ref="G42:I42"/>
    <mergeCell ref="J42:L42"/>
    <mergeCell ref="M42:O42"/>
    <mergeCell ref="P42:R42"/>
    <mergeCell ref="D43:E43"/>
    <mergeCell ref="G43:I43"/>
    <mergeCell ref="J43:L43"/>
    <mergeCell ref="M43:O43"/>
    <mergeCell ref="P43:R43"/>
    <mergeCell ref="G48:I48"/>
    <mergeCell ref="J48:L48"/>
    <mergeCell ref="M48:O48"/>
    <mergeCell ref="P48:R48"/>
    <mergeCell ref="A50:R50"/>
    <mergeCell ref="C46:F46"/>
    <mergeCell ref="G46:I46"/>
    <mergeCell ref="J46:L46"/>
    <mergeCell ref="M46:O46"/>
    <mergeCell ref="P46:R46"/>
    <mergeCell ref="B47:E47"/>
    <mergeCell ref="G47:I47"/>
    <mergeCell ref="J47:L47"/>
    <mergeCell ref="M47:O47"/>
    <mergeCell ref="P47:R47"/>
    <mergeCell ref="A32:B46"/>
    <mergeCell ref="D44:E44"/>
    <mergeCell ref="G44:I44"/>
    <mergeCell ref="J44:L44"/>
    <mergeCell ref="M44:O44"/>
    <mergeCell ref="P44:R44"/>
    <mergeCell ref="D45:E45"/>
    <mergeCell ref="G45:I45"/>
    <mergeCell ref="J45:L45"/>
  </mergeCells>
  <phoneticPr fontId="9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scaleWithDoc="0">
    <evenFooter>&amp;C7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表題２</vt:lpstr>
      <vt:lpstr>第２-１表</vt:lpstr>
      <vt:lpstr>第２-２表</vt:lpstr>
      <vt:lpstr>第２-３表　第２-４表　第２-５表</vt:lpstr>
      <vt:lpstr>第２-６表　第２-７表　第２-８表</vt:lpstr>
      <vt:lpstr>第２-９表</vt:lpstr>
      <vt:lpstr>第２-10表</vt:lpstr>
      <vt:lpstr>第２-11表　第２-12表</vt:lpstr>
      <vt:lpstr>第２-13表　第２-14表</vt:lpstr>
      <vt:lpstr>'第２-11表　第２-12表'!Print_Area</vt:lpstr>
      <vt:lpstr>'第２-１表'!Print_Area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2024-03-04T23:49:30Z</cp:lastPrinted>
  <dcterms:created xsi:type="dcterms:W3CDTF">2005-07-11T06:09:32Z</dcterms:created>
  <dcterms:modified xsi:type="dcterms:W3CDTF">2025-03-12T07:55:17Z</dcterms:modified>
</cp:coreProperties>
</file>