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H29年度\02_経営比較分析表\20190117_【02 今治市】（照会）公営企業に係る経営比較分析表（平成29年度決算）の分析等について\公表用\"/>
    </mc:Choice>
  </mc:AlternateContent>
  <workbookProtection workbookAlgorithmName="SHA-512" workbookHashValue="aSw+gbFE6gLaVZDOR5nBMv1XPEF9UXFpxNQMfaeo1IFwao9aAhOdgmCrnxB/nOjXhRGEXdq0pQdZYF1nGX7z5w==" workbookSaltValue="uq37dK+moPFKGM31dG0u/g==" workbookSpinCount="100000" lockStructure="1"/>
  <bookViews>
    <workbookView xWindow="0" yWindow="0" windowWidth="19200" windowHeight="99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AD8"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AT8" i="4"/>
  <c r="P8"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<sst xmlns="http://schemas.openxmlformats.org/spreadsheetml/2006/main" count="232" uniqueCount="120">
  <si>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</si>
  <si>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</si>
  <si>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</si>
  <si>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</si>
  <si>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</si>
  <si>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</si>
  <si>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</si>
  <si>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</si>
  <si>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</si>
  <si>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</si>
  <si>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</si>
  <si>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</si>
  <si>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</si>
  <si>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</si>
  <si>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</si>
  <si>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</si>
  <si>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</si>
  <si>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</si>
  <si>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</si>
  <si>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</si>
  <si>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</si>
  <si>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</si>
  <si>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</si>
  <si>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</si>
  <si>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</si>
  <si>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</si>
  <si>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</si>
  <si>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</si>
  <si>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</si>
  <si>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</si>
  <si>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</si>
  <si>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</si>
  <si>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</si>
  <si>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</si>
  <si>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</si>
  <si>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</si>
  <si>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</si>
  <si>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</si>
  <si>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</si>
  <si>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</si>
  <si>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</si>
  <si>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</si>
  <si>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</si>
  <si>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</si>
  <si>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</si>
  <si>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</si>
  <si>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</si>
  <si>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</si>
  <si>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</si>
  <si>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</si>
  <si>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</si>
  <si>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</si>
  <si>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</si>
  <si>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</si>
  <si>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</si>
  <si>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</si>
  <si>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</si>
  <si>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</si>
  <si>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</si>
  <si>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</si>
  <si>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</si>
  <si>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</si>
  <si>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</si>
  <si>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</si>
  <si>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</si>
  <si>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</si>
  <si>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</si>
  <si>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</si>
  <si>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</si>
  <si>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</si>
  <si>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</si>
  <si>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</si>
  <si>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</si>
  <si>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</si>
  <si>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</si>
  <si>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</si>
  <si>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</si>
  <si>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</si>
  <si>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</si>
  <si>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</si>
  <si>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</si>
  <si>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</si>
  <si>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</si>
  <si>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</si>
  <si>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</si>
  <si>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</si>
  <si>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</si>
  <si>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</si>
  <si>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</si>
  <si>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</si>
  <si>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</si>
  <si>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</si>
  <si>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</si>
  <si>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</si>
  <si>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</si>
  <si>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</si>
  <si>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</si>
  <si>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</si>
  <si>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</si>
  <si>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</si>
  <si>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</si>
  <si>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</si>
  <si>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</si>
  <si>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</si>
  <si>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</si>
  <si>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</si>
  <si>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</si>
  <si>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</si>
  <si>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</si>
  <si>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</si>
  <si>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</si>
  <si>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</si>
  <si>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</si>
  <si>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</si>
  <si>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</si>
  <si>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</si>
  <si>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</si>
  <si>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では平成25年度にアセットマネジメント計画を策定し、平成29年度に見直しを行い将来の更新投資を検討している。現在進めている（仮称）高橋浄水場等整備事業が2021年度完了予定であり、事業完了後は既存施設の廃止により施設の更新率の大幅な上昇が期待できる。本市では施設の老朽化対策を優先的に実施しており、管路対策が資金的にも後手へ回っているが、将来的には③管路更新率が1.6％（更新期間60年）以上となるよう管路更新を実施する必要がある。施設・管路の更新に合わせ耐震化率も向上させていく予定であり、基幹浄水場となる（仮称）高橋浄水場完成後、施設の耐震化率は大幅に上昇予定である。管路更新時には耐震管への布設替を行い、耐震化促進を図っているが、資金確保が不十分な現状においては、収益性を重視した更新投資を行わなければならず、収益性の低いエリアでの漏水リスクへの対応が課題となっている。
　水道ビジョンに基づく浄水施設の統廃合が完了したあと、老朽管路の更新に注力する予定である。</t>
    <rPh sb="1" eb="2">
      <t>ホン</t>
    </rPh>
    <rPh sb="2" eb="3">
      <t>シ</t>
    </rPh>
    <rPh sb="5" eb="7">
      <t>ヘイセイ</t>
    </rPh>
    <rPh sb="9" eb="11">
      <t>ネンド</t>
    </rPh>
    <rPh sb="22" eb="24">
      <t>ケイカク</t>
    </rPh>
    <rPh sb="25" eb="27">
      <t>サクテイ</t>
    </rPh>
    <rPh sb="29" eb="31">
      <t>ヘイセイ</t>
    </rPh>
    <rPh sb="33" eb="35">
      <t>ネンド</t>
    </rPh>
    <rPh sb="36" eb="38">
      <t>ミナオ</t>
    </rPh>
    <rPh sb="40" eb="41">
      <t>オコナ</t>
    </rPh>
    <rPh sb="42" eb="44">
      <t>ショウライ</t>
    </rPh>
    <rPh sb="45" eb="47">
      <t>コウシン</t>
    </rPh>
    <rPh sb="47" eb="49">
      <t>トウシ</t>
    </rPh>
    <rPh sb="50" eb="52">
      <t>ケントウ</t>
    </rPh>
    <rPh sb="57" eb="59">
      <t>ゲンザイ</t>
    </rPh>
    <rPh sb="59" eb="60">
      <t>スス</t>
    </rPh>
    <rPh sb="65" eb="67">
      <t>カショウ</t>
    </rPh>
    <rPh sb="68" eb="70">
      <t>タカハシ</t>
    </rPh>
    <rPh sb="70" eb="72">
      <t>ジョウスイ</t>
    </rPh>
    <rPh sb="72" eb="73">
      <t>ジョウ</t>
    </rPh>
    <rPh sb="73" eb="74">
      <t>トウ</t>
    </rPh>
    <rPh sb="74" eb="76">
      <t>セイビ</t>
    </rPh>
    <rPh sb="76" eb="78">
      <t>ジギョウ</t>
    </rPh>
    <rPh sb="83" eb="85">
      <t>ネンド</t>
    </rPh>
    <rPh sb="85" eb="87">
      <t>カンリョウ</t>
    </rPh>
    <rPh sb="87" eb="89">
      <t>ヨテイ</t>
    </rPh>
    <rPh sb="93" eb="95">
      <t>ジギョウ</t>
    </rPh>
    <rPh sb="95" eb="97">
      <t>カンリョウ</t>
    </rPh>
    <rPh sb="97" eb="98">
      <t>ゴ</t>
    </rPh>
    <rPh sb="99" eb="101">
      <t>キソン</t>
    </rPh>
    <rPh sb="101" eb="103">
      <t>シセツ</t>
    </rPh>
    <rPh sb="104" eb="106">
      <t>ハイシ</t>
    </rPh>
    <rPh sb="109" eb="111">
      <t>シセツ</t>
    </rPh>
    <rPh sb="112" eb="114">
      <t>コウシン</t>
    </rPh>
    <rPh sb="114" eb="115">
      <t>リツ</t>
    </rPh>
    <rPh sb="116" eb="118">
      <t>オオハバ</t>
    </rPh>
    <rPh sb="119" eb="121">
      <t>ジョウショウ</t>
    </rPh>
    <rPh sb="122" eb="124">
      <t>キタイ</t>
    </rPh>
    <rPh sb="128" eb="129">
      <t>ホン</t>
    </rPh>
    <rPh sb="129" eb="130">
      <t>シ</t>
    </rPh>
    <rPh sb="132" eb="134">
      <t>シセツ</t>
    </rPh>
    <rPh sb="135" eb="138">
      <t>ロウキュウカ</t>
    </rPh>
    <rPh sb="138" eb="140">
      <t>タイサク</t>
    </rPh>
    <rPh sb="141" eb="144">
      <t>ユウセンテキ</t>
    </rPh>
    <rPh sb="145" eb="147">
      <t>ジッシ</t>
    </rPh>
    <rPh sb="152" eb="154">
      <t>カンロ</t>
    </rPh>
    <rPh sb="154" eb="156">
      <t>タイサク</t>
    </rPh>
    <rPh sb="157" eb="160">
      <t>シキンテキ</t>
    </rPh>
    <rPh sb="162" eb="164">
      <t>ゴテ</t>
    </rPh>
    <rPh sb="165" eb="166">
      <t>マワ</t>
    </rPh>
    <rPh sb="172" eb="175">
      <t>ショウライテキ</t>
    </rPh>
    <rPh sb="178" eb="180">
      <t>カンロ</t>
    </rPh>
    <rPh sb="180" eb="182">
      <t>コウシン</t>
    </rPh>
    <rPh sb="182" eb="183">
      <t>リツ</t>
    </rPh>
    <rPh sb="189" eb="191">
      <t>コウシン</t>
    </rPh>
    <rPh sb="191" eb="193">
      <t>キカン</t>
    </rPh>
    <rPh sb="195" eb="196">
      <t>ネン</t>
    </rPh>
    <rPh sb="197" eb="199">
      <t>イジョウ</t>
    </rPh>
    <rPh sb="204" eb="206">
      <t>カンロ</t>
    </rPh>
    <rPh sb="206" eb="208">
      <t>コウシン</t>
    </rPh>
    <rPh sb="209" eb="211">
      <t>ジッシ</t>
    </rPh>
    <rPh sb="213" eb="215">
      <t>ヒツヨウ</t>
    </rPh>
    <rPh sb="219" eb="221">
      <t>シセツ</t>
    </rPh>
    <rPh sb="222" eb="224">
      <t>カンロ</t>
    </rPh>
    <rPh sb="225" eb="227">
      <t>コウシン</t>
    </rPh>
    <rPh sb="228" eb="229">
      <t>ア</t>
    </rPh>
    <rPh sb="231" eb="232">
      <t>タ</t>
    </rPh>
    <rPh sb="249" eb="251">
      <t>キカン</t>
    </rPh>
    <rPh sb="251" eb="253">
      <t>ジョウスイ</t>
    </rPh>
    <rPh sb="253" eb="254">
      <t>ジョウ</t>
    </rPh>
    <rPh sb="258" eb="260">
      <t>カショウ</t>
    </rPh>
    <rPh sb="261" eb="262">
      <t>タカ</t>
    </rPh>
    <rPh sb="289" eb="291">
      <t>カンロ</t>
    </rPh>
    <rPh sb="293" eb="294">
      <t>ジ</t>
    </rPh>
    <rPh sb="296" eb="298">
      <t>タイシン</t>
    </rPh>
    <rPh sb="298" eb="299">
      <t>カン</t>
    </rPh>
    <rPh sb="301" eb="303">
      <t>フセツ</t>
    </rPh>
    <rPh sb="303" eb="304">
      <t>タイ</t>
    </rPh>
    <rPh sb="305" eb="306">
      <t>オコナ</t>
    </rPh>
    <rPh sb="308" eb="311">
      <t>タイシンカ</t>
    </rPh>
    <rPh sb="311" eb="313">
      <t>ソクシン</t>
    </rPh>
    <rPh sb="314" eb="315">
      <t>ハカ</t>
    </rPh>
    <phoneticPr fontId="17"/>
  </si>
  <si>
    <t>　今治市において人口減少や人口密度の低下により有収水量は今後更なる低下が予想される。
　現在、施設を統廃合し集約化することにより収益性を高めるための投資活動を「今治市水道ビジョン」に基づき実施しているところである。
　また、施設老朽化対策に基づく管理コストの増加を抑制するためには、計画的な更新投資を拡充する必要があるが、これには減価償却費の積立を要する。
　収益効率の向上や資金確保に対応するため、3年に1度水道料金の見直しを実施することとし、平成28年4月供給単価7.2％値上げの料金改定を実施した。また平成31年度の改定についても議会承認を得ており、受益者に負担増加をお願いすることとなる。
　施設・管路の更新率向上には更なる費用を要するが、経費節減の施策として陸地部の事業統合、新しい（仮称）高橋浄水場への情報データ集約を行い施設運用・人員配置の効率化を目指す「遠方監視制御システム整備事業」に取り組んでいる。</t>
    <rPh sb="1" eb="3">
      <t>イマバリ</t>
    </rPh>
    <rPh sb="3" eb="4">
      <t>シ</t>
    </rPh>
    <rPh sb="8" eb="10">
      <t>ジンコウ</t>
    </rPh>
    <rPh sb="10" eb="12">
      <t>ゲンショウ</t>
    </rPh>
    <rPh sb="13" eb="15">
      <t>ジンコウ</t>
    </rPh>
    <rPh sb="15" eb="17">
      <t>ミツド</t>
    </rPh>
    <rPh sb="18" eb="20">
      <t>テイカ</t>
    </rPh>
    <rPh sb="180" eb="182">
      <t>シュウエキ</t>
    </rPh>
    <rPh sb="182" eb="184">
      <t>コウリツ</t>
    </rPh>
    <rPh sb="185" eb="187">
      <t>コウジョウ</t>
    </rPh>
    <rPh sb="188" eb="190">
      <t>シキン</t>
    </rPh>
    <rPh sb="190" eb="192">
      <t>カクホ</t>
    </rPh>
    <rPh sb="193" eb="195">
      <t>タイオウ</t>
    </rPh>
    <rPh sb="201" eb="202">
      <t>ネン</t>
    </rPh>
    <rPh sb="204" eb="205">
      <t>ド</t>
    </rPh>
    <rPh sb="205" eb="207">
      <t>スイドウ</t>
    </rPh>
    <rPh sb="207" eb="209">
      <t>リョウキン</t>
    </rPh>
    <rPh sb="210" eb="212">
      <t>ミナオ</t>
    </rPh>
    <rPh sb="214" eb="216">
      <t>ジッシ</t>
    </rPh>
    <rPh sb="223" eb="225">
      <t>ヘイセイ</t>
    </rPh>
    <rPh sb="227" eb="228">
      <t>ネン</t>
    </rPh>
    <rPh sb="229" eb="230">
      <t>ガツ</t>
    </rPh>
    <rPh sb="230" eb="232">
      <t>キョウキュウ</t>
    </rPh>
    <rPh sb="232" eb="234">
      <t>タンカ</t>
    </rPh>
    <rPh sb="238" eb="240">
      <t>ネア</t>
    </rPh>
    <rPh sb="242" eb="244">
      <t>リョウキン</t>
    </rPh>
    <rPh sb="244" eb="246">
      <t>カイテイ</t>
    </rPh>
    <rPh sb="247" eb="249">
      <t>ジッシ</t>
    </rPh>
    <rPh sb="254" eb="256">
      <t>ヘイセイ</t>
    </rPh>
    <rPh sb="258" eb="260">
      <t>ネンド</t>
    </rPh>
    <rPh sb="261" eb="263">
      <t>カイテイ</t>
    </rPh>
    <rPh sb="268" eb="270">
      <t>ギカイ</t>
    </rPh>
    <rPh sb="270" eb="272">
      <t>ショウニン</t>
    </rPh>
    <rPh sb="273" eb="274">
      <t>エ</t>
    </rPh>
    <rPh sb="278" eb="281">
      <t>ジュエキシャ</t>
    </rPh>
    <rPh sb="288" eb="289">
      <t>ネガ</t>
    </rPh>
    <rPh sb="334" eb="336">
      <t>リクチ</t>
    </rPh>
    <rPh sb="336" eb="337">
      <t>ブ</t>
    </rPh>
    <rPh sb="340" eb="342">
      <t>トウゴウ</t>
    </rPh>
    <rPh sb="343" eb="344">
      <t>アタラ</t>
    </rPh>
    <rPh sb="347" eb="349">
      <t>カショウ</t>
    </rPh>
    <rPh sb="350" eb="352">
      <t>タカハシ</t>
    </rPh>
    <rPh sb="352" eb="354">
      <t>ジョウスイ</t>
    </rPh>
    <rPh sb="354" eb="355">
      <t>ジョウ</t>
    </rPh>
    <rPh sb="357" eb="359">
      <t>ジョウホウ</t>
    </rPh>
    <rPh sb="362" eb="364">
      <t>シュウヤク</t>
    </rPh>
    <rPh sb="365" eb="366">
      <t>オコナ</t>
    </rPh>
    <rPh sb="367" eb="369">
      <t>シセツ</t>
    </rPh>
    <rPh sb="369" eb="371">
      <t>ウンヨウ</t>
    </rPh>
    <rPh sb="372" eb="374">
      <t>ジンイン</t>
    </rPh>
    <rPh sb="374" eb="376">
      <t>ハイチ</t>
    </rPh>
    <rPh sb="377" eb="380">
      <t>コウリツカ</t>
    </rPh>
    <rPh sb="381" eb="383">
      <t>メザ</t>
    </rPh>
    <rPh sb="385" eb="387">
      <t>エンポウ</t>
    </rPh>
    <rPh sb="387" eb="389">
      <t>カンシ</t>
    </rPh>
    <rPh sb="389" eb="391">
      <t>セイギョ</t>
    </rPh>
    <rPh sb="395" eb="397">
      <t>セイビ</t>
    </rPh>
    <rPh sb="397" eb="399">
      <t>ジギョウ</t>
    </rPh>
    <rPh sb="401" eb="402">
      <t>ト</t>
    </rPh>
    <rPh sb="403" eb="404">
      <t>ク</t>
    </rPh>
    <phoneticPr fontId="17"/>
  </si>
  <si>
    <t>　平成29年4月、来島・小島・馬島（地方公営企業法適用　※以下「法適」と略）簡易水道事業が今治上水道事業へ、中村（法適）簡易水道事業・力石飲料水供給事業が玉川水道事業へ、別府西（法非適）簡易水道事業が大西水道事業へ、吉海（法非適）簡易水道事業が越智諸島水道事業へ統合し、今治市水道事業の規模は拡大した。事業統合に合わせ、施設の統廃合・広域送水事業を展開。中村・力石地区へはポンプ場及び送水管を新設し、玉川水道事業の水を送水。別府西・大西・菊間地区へは蒼社川水系の水をポンプ場・調整池・送水管を新設し送水。吉海・宮窪地区の一部へは来島大橋に送水管を設置し蒼社川水系の水を送水。事業の財源は国庫補助金・地方債借入だが、事業統合により、法非適簡易水道事業の借入が水道事業へ移行。給水収益58,613千円（前年度対比2.0%）増ではあるが、既借入額の増え幅が大きく④企業債残高給水収益比率は増加。経常収益の増加よりも簡水統合による減価償却費の増加が著しく①収益的収支比率は減少、また減価償却費の増加は⑥給水原価の上昇にも反映し、供給単価は昨年度とほぼ同額のため⑤料金回収率は低下した。簡水統合による事業規模の増で現金・預金（流動資産）が大きく増加したが、企業債（流動負債）の増加がより著しく③流動比率は若干の改善に留まった。
　渇水時における節水の呼びかけが功を奏し断水は免れたが⑦施設利用率は低下した。また、市内玉川地区は従来有収率が低く（H29末_74.4％）、漏水が懸念されるが場所の特定に至っておらず⑧有収率は93％台を推移し続けている。</t>
    <rPh sb="336" eb="338">
      <t>キュウスイ</t>
    </rPh>
    <rPh sb="338" eb="340">
      <t>シュウエキ</t>
    </rPh>
    <rPh sb="346" eb="347">
      <t>セン</t>
    </rPh>
    <rPh sb="347" eb="348">
      <t>エン</t>
    </rPh>
    <rPh sb="349" eb="352">
      <t>ゼンネンド</t>
    </rPh>
    <rPh sb="352" eb="354">
      <t>タイヒ</t>
    </rPh>
    <rPh sb="359" eb="360">
      <t>ゾウ</t>
    </rPh>
    <rPh sb="394" eb="396">
      <t>ケイジョウ</t>
    </rPh>
    <rPh sb="396" eb="398">
      <t>シュウエキ</t>
    </rPh>
    <rPh sb="399" eb="401">
      <t>ゾウカ</t>
    </rPh>
    <rPh sb="404" eb="405">
      <t>カン</t>
    </rPh>
    <rPh sb="405" eb="406">
      <t>スイ</t>
    </rPh>
    <rPh sb="406" eb="408">
      <t>トウゴウ</t>
    </rPh>
    <rPh sb="411" eb="413">
      <t>ゲンカ</t>
    </rPh>
    <rPh sb="413" eb="415">
      <t>ショウキャク</t>
    </rPh>
    <rPh sb="415" eb="416">
      <t>ヒ</t>
    </rPh>
    <rPh sb="417" eb="419">
      <t>ゾウカ</t>
    </rPh>
    <rPh sb="420" eb="421">
      <t>イチジル</t>
    </rPh>
    <rPh sb="424" eb="426">
      <t>シュウエキ</t>
    </rPh>
    <rPh sb="426" eb="427">
      <t>テキ</t>
    </rPh>
    <rPh sb="427" eb="429">
      <t>シュウシ</t>
    </rPh>
    <rPh sb="429" eb="431">
      <t>ヒリツ</t>
    </rPh>
    <rPh sb="432" eb="434">
      <t>ゲンショウ</t>
    </rPh>
    <rPh sb="437" eb="439">
      <t>ゲンカ</t>
    </rPh>
    <rPh sb="439" eb="441">
      <t>ショウキャク</t>
    </rPh>
    <rPh sb="441" eb="442">
      <t>ヒ</t>
    </rPh>
    <rPh sb="443" eb="445">
      <t>ゾウカ</t>
    </rPh>
    <rPh sb="447" eb="449">
      <t>キュウスイ</t>
    </rPh>
    <rPh sb="449" eb="451">
      <t>ゲンカ</t>
    </rPh>
    <rPh sb="452" eb="454">
      <t>ジョウショウ</t>
    </rPh>
    <rPh sb="456" eb="458">
      <t>ハンエイ</t>
    </rPh>
    <rPh sb="460" eb="462">
      <t>キョウキュウ</t>
    </rPh>
    <rPh sb="462" eb="464">
      <t>タンカ</t>
    </rPh>
    <rPh sb="465" eb="468">
      <t>サクネンド</t>
    </rPh>
    <rPh sb="471" eb="473">
      <t>ドウガク</t>
    </rPh>
    <rPh sb="477" eb="479">
      <t>リョウキン</t>
    </rPh>
    <rPh sb="479" eb="481">
      <t>カイシュウ</t>
    </rPh>
    <rPh sb="481" eb="482">
      <t>リツ</t>
    </rPh>
    <rPh sb="483" eb="485">
      <t>テイカ</t>
    </rPh>
    <rPh sb="488" eb="489">
      <t>カン</t>
    </rPh>
    <rPh sb="489" eb="490">
      <t>スイ</t>
    </rPh>
    <rPh sb="490" eb="492">
      <t>トウゴウ</t>
    </rPh>
    <rPh sb="495" eb="497">
      <t>ジギョウ</t>
    </rPh>
    <rPh sb="497" eb="499">
      <t>キボ</t>
    </rPh>
    <rPh sb="500" eb="501">
      <t>ゾウ</t>
    </rPh>
    <rPh sb="502" eb="504">
      <t>ゲンキン</t>
    </rPh>
    <rPh sb="505" eb="507">
      <t>ヨキン</t>
    </rPh>
    <rPh sb="508" eb="510">
      <t>リュウドウ</t>
    </rPh>
    <rPh sb="510" eb="512">
      <t>シサン</t>
    </rPh>
    <rPh sb="514" eb="515">
      <t>オオ</t>
    </rPh>
    <rPh sb="517" eb="519">
      <t>ゾウカ</t>
    </rPh>
    <rPh sb="523" eb="525">
      <t>キギョウ</t>
    </rPh>
    <rPh sb="525" eb="526">
      <t>サイ</t>
    </rPh>
    <rPh sb="527" eb="529">
      <t>リュウドウ</t>
    </rPh>
    <rPh sb="529" eb="531">
      <t>フサイ</t>
    </rPh>
    <rPh sb="533" eb="535">
      <t>ゾウカ</t>
    </rPh>
    <rPh sb="538" eb="539">
      <t>イチジル</t>
    </rPh>
    <rPh sb="542" eb="544">
      <t>リュウドウ</t>
    </rPh>
    <rPh sb="544" eb="546">
      <t>ヒリツ</t>
    </rPh>
    <rPh sb="547" eb="549">
      <t>ジャッカン</t>
    </rPh>
    <rPh sb="550" eb="552">
      <t>カイゼン</t>
    </rPh>
    <rPh sb="553" eb="554">
      <t>トド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</si>
</sst>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6" fillId="0" borderId="0">
      <alignment vertical="center"/>
    </xf>
    <xf numFmtId="0" fontId="1" fillId="0" borderId="0">
      <alignment vertical="center"/>
    </xf>
    <xf numFmtId="0" fontId="18" fillId="0" borderId="0"/>
    <xf numFmtId="0" fontId="15" fillId="0" borderId="0"/>
    <xf numFmtId="0" fontId="19" fillId="0" borderId="0">
      <alignment vertical="center"/>
    </xf>
    <xf numFmtId="0" fontId="13" fillId="0" borderId="0">
      <alignment vertical="center"/>
    </xf>
    <xf numFmtId="0" fontId="18" fillId="0" borderId="0"/>
    <xf numFmtId="0" fontId="16" fillId="0" borderId="0">
      <alignment vertical="center"/>
    </xf>
    <xf numFmtId="0" fontId="15" fillId="0" borderId="0"/>
    <xf numFmtId="0" fontId="20" fillId="0" borderId="0">
      <alignment vertical="center"/>
    </xf>
    <xf numFmtId="0" fontId="21" fillId="0" borderId="0"/>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9" xfId="3" applyFont="1" applyBorder="1" applyAlignment="1" applyProtection="1">
      <alignment horizontal="left" vertical="top" wrapText="1"/>
      <protection locked="0"/>
    </xf>
    <xf numFmtId="0" fontId="5" fillId="0" borderId="0" xfId="3" applyFont="1" applyBorder="1" applyAlignment="1" applyProtection="1">
      <alignment horizontal="left" vertical="top" wrapText="1"/>
      <protection locked="0"/>
    </xf>
    <xf numFmtId="0" fontId="5" fillId="0" borderId="10" xfId="3" applyFont="1" applyBorder="1" applyAlignment="1" applyProtection="1">
      <alignment horizontal="left" vertical="top" wrapText="1"/>
      <protection locked="0"/>
    </xf>
    <xf numFmtId="0" fontId="5" fillId="0" borderId="11" xfId="3" applyFont="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xf numFmtId="0" fontId="5" fillId="0" borderId="12" xfId="3"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0">
    <cellStyle name="桁区切り" xfId="1" builtinId="6"/>
    <cellStyle name="桁区切り 2" xfId="4"/>
    <cellStyle name="桁区切り 3" xfId="5"/>
    <cellStyle name="桁区切り 3 2" xfId="6"/>
    <cellStyle name="通貨 2" xfId="7"/>
    <cellStyle name="標準" xfId="0" builtinId="0"/>
    <cellStyle name="標準 2" xfId="3"/>
    <cellStyle name="標準 2 2" xfId="8"/>
    <cellStyle name="標準 2 3" xfId="9"/>
    <cellStyle name="標準 2 3 2" xfId="10"/>
    <cellStyle name="標準 2 4" xfId="11"/>
    <cellStyle name="標準 2_【重要】（県）指数表_書式まとめ" xfId="12"/>
    <cellStyle name="標準 3" xfId="13"/>
    <cellStyle name="標準 3 2" xfId="14"/>
    <cellStyle name="標準 3 3" xfId="15"/>
    <cellStyle name="標準 4" xfId="16"/>
    <cellStyle name="標準 5" xfId="17"/>
    <cellStyle name="標準 6" xfId="18"/>
    <cellStyle name="標準 7" xfId="19"/>
    <cellStyle name="標準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1.1599999999999999</c:v>
                </c:pt>
                <c:pt idx="1">
                  <c:v>1.08</c:v>
                </c:pt>
                <c:pt idx="2">
                  <c:v>0.97</c:v>
                </c:pt>
                <c:pt idx="3">
                  <c:v>1.21</c:v>
                </c:pt>
                <c:pt idx="4">
                  <c:v>1.06</c:v>
                </c:pt>
              </c:numCache>
            </c:numRef>
          </c:val>
          <c:extLst>
            <c:ext xmlns:c16="http://schemas.microsoft.com/office/drawing/2014/chart" uri="{C3380CC4-5D6E-409C-BE32-E72D297353CC}">
              <c16:uniqueId val="{00000000-0663-4DB1-BEF1-F87AC670E389}"/>
            </c:ext>
          </c:extLst>
        </c:ser>
        <c:dLbls>
          <c:showLegendKey val="0"/>
          <c:showVal val="0"/>
          <c:showCatName val="0"/>
          <c:showSerName val="0"/>
          <c:showPercent val="0"/>
          <c:showBubbleSize val="0"/>
        </c:dLbls>
        <c:gapWidth val="150"/>
        <c:axId val="343263528"/>
        <c:axId val="34326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c:ext xmlns:c16="http://schemas.microsoft.com/office/drawing/2014/chart" uri="{C3380CC4-5D6E-409C-BE32-E72D297353CC}">
              <c16:uniqueId val="{00000001-0663-4DB1-BEF1-F87AC670E389}"/>
            </c:ext>
          </c:extLst>
        </c:ser>
        <c:dLbls>
          <c:showLegendKey val="0"/>
          <c:showVal val="0"/>
          <c:showCatName val="0"/>
          <c:showSerName val="0"/>
          <c:showPercent val="0"/>
          <c:showBubbleSize val="0"/>
        </c:dLbls>
        <c:marker val="1"/>
        <c:smooth val="0"/>
        <c:axId val="343263528"/>
        <c:axId val="343260784"/>
      </c:lineChart>
      <c:dateAx>
        <c:axId val="343263528"/>
        <c:scaling>
          <c:orientation val="minMax"/>
        </c:scaling>
        <c:delete val="1"/>
        <c:axPos val="b"/>
        <c:numFmt formatCode="ge" sourceLinked="1"/>
        <c:majorTickMark val="none"/>
        <c:minorTickMark val="none"/>
        <c:tickLblPos val="none"/>
        <c:crossAx val="343260784"/>
        <c:crosses val="autoZero"/>
        <c:auto val="1"/>
        <c:lblOffset val="100"/>
        <c:baseTimeUnit val="years"/>
      </c:dateAx>
      <c:valAx>
        <c:axId val="34326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26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63.81</c:v>
                </c:pt>
                <c:pt idx="1">
                  <c:v>61.68</c:v>
                </c:pt>
                <c:pt idx="2">
                  <c:v>60.56</c:v>
                </c:pt>
                <c:pt idx="3">
                  <c:v>61.51</c:v>
                </c:pt>
                <c:pt idx="4">
                  <c:v>60.05</c:v>
                </c:pt>
              </c:numCache>
            </c:numRef>
          </c:val>
          <c:extLst>
            <c:ext xmlns:c16="http://schemas.microsoft.com/office/drawing/2014/chart" uri="{C3380CC4-5D6E-409C-BE32-E72D297353CC}">
              <c16:uniqueId val="{00000000-52A4-4A92-A03C-BF727C6DED55}"/>
            </c:ext>
          </c:extLst>
        </c:ser>
        <c:dLbls>
          <c:showLegendKey val="0"/>
          <c:showVal val="0"/>
          <c:showCatName val="0"/>
          <c:showSerName val="0"/>
          <c:showPercent val="0"/>
          <c:showBubbleSize val="0"/>
        </c:dLbls>
        <c:gapWidth val="150"/>
        <c:axId val="259703144"/>
        <c:axId val="25970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c:ext xmlns:c16="http://schemas.microsoft.com/office/drawing/2014/chart" uri="{C3380CC4-5D6E-409C-BE32-E72D297353CC}">
              <c16:uniqueId val="{00000001-52A4-4A92-A03C-BF727C6DED55}"/>
            </c:ext>
          </c:extLst>
        </c:ser>
        <c:dLbls>
          <c:showLegendKey val="0"/>
          <c:showVal val="0"/>
          <c:showCatName val="0"/>
          <c:showSerName val="0"/>
          <c:showPercent val="0"/>
          <c:showBubbleSize val="0"/>
        </c:dLbls>
        <c:marker val="1"/>
        <c:smooth val="0"/>
        <c:axId val="259703144"/>
        <c:axId val="259703536"/>
      </c:lineChart>
      <c:dateAx>
        <c:axId val="259703144"/>
        <c:scaling>
          <c:orientation val="minMax"/>
        </c:scaling>
        <c:delete val="1"/>
        <c:axPos val="b"/>
        <c:numFmt formatCode="ge" sourceLinked="1"/>
        <c:majorTickMark val="none"/>
        <c:minorTickMark val="none"/>
        <c:tickLblPos val="none"/>
        <c:crossAx val="259703536"/>
        <c:crosses val="autoZero"/>
        <c:auto val="1"/>
        <c:lblOffset val="100"/>
        <c:baseTimeUnit val="years"/>
      </c:dateAx>
      <c:valAx>
        <c:axId val="25970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70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93.23</c:v>
                </c:pt>
                <c:pt idx="1">
                  <c:v>93</c:v>
                </c:pt>
                <c:pt idx="2">
                  <c:v>93.73</c:v>
                </c:pt>
                <c:pt idx="3">
                  <c:v>93.48</c:v>
                </c:pt>
                <c:pt idx="4">
                  <c:v>93.55</c:v>
                </c:pt>
              </c:numCache>
            </c:numRef>
          </c:val>
          <c:extLst>
            <c:ext xmlns:c16="http://schemas.microsoft.com/office/drawing/2014/chart" uri="{C3380CC4-5D6E-409C-BE32-E72D297353CC}">
              <c16:uniqueId val="{00000000-3C20-4B47-B962-9D68983BE853}"/>
            </c:ext>
          </c:extLst>
        </c:ser>
        <c:dLbls>
          <c:showLegendKey val="0"/>
          <c:showVal val="0"/>
          <c:showCatName val="0"/>
          <c:showSerName val="0"/>
          <c:showPercent val="0"/>
          <c:showBubbleSize val="0"/>
        </c:dLbls>
        <c:gapWidth val="150"/>
        <c:axId val="230528224"/>
        <c:axId val="230528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c:ext xmlns:c16="http://schemas.microsoft.com/office/drawing/2014/chart" uri="{C3380CC4-5D6E-409C-BE32-E72D297353CC}">
              <c16:uniqueId val="{00000001-3C20-4B47-B962-9D68983BE853}"/>
            </c:ext>
          </c:extLst>
        </c:ser>
        <c:dLbls>
          <c:showLegendKey val="0"/>
          <c:showVal val="0"/>
          <c:showCatName val="0"/>
          <c:showSerName val="0"/>
          <c:showPercent val="0"/>
          <c:showBubbleSize val="0"/>
        </c:dLbls>
        <c:marker val="1"/>
        <c:smooth val="0"/>
        <c:axId val="230528224"/>
        <c:axId val="230528616"/>
      </c:lineChart>
      <c:dateAx>
        <c:axId val="230528224"/>
        <c:scaling>
          <c:orientation val="minMax"/>
        </c:scaling>
        <c:delete val="1"/>
        <c:axPos val="b"/>
        <c:numFmt formatCode="ge" sourceLinked="1"/>
        <c:majorTickMark val="none"/>
        <c:minorTickMark val="none"/>
        <c:tickLblPos val="none"/>
        <c:crossAx val="230528616"/>
        <c:crosses val="autoZero"/>
        <c:auto val="1"/>
        <c:lblOffset val="100"/>
        <c:baseTimeUnit val="years"/>
      </c:dateAx>
      <c:valAx>
        <c:axId val="23052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2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118.34</c:v>
                </c:pt>
                <c:pt idx="1">
                  <c:v>111.61</c:v>
                </c:pt>
                <c:pt idx="2">
                  <c:v>111.54</c:v>
                </c:pt>
                <c:pt idx="3">
                  <c:v>120.42</c:v>
                </c:pt>
                <c:pt idx="4">
                  <c:v>116.02</c:v>
                </c:pt>
              </c:numCache>
            </c:numRef>
          </c:val>
          <c:extLst>
            <c:ext xmlns:c16="http://schemas.microsoft.com/office/drawing/2014/chart" uri="{C3380CC4-5D6E-409C-BE32-E72D297353CC}">
              <c16:uniqueId val="{00000000-3C11-44FE-92AF-696CF970048B}"/>
            </c:ext>
          </c:extLst>
        </c:ser>
        <c:dLbls>
          <c:showLegendKey val="0"/>
          <c:showVal val="0"/>
          <c:showCatName val="0"/>
          <c:showSerName val="0"/>
          <c:showPercent val="0"/>
          <c:showBubbleSize val="0"/>
        </c:dLbls>
        <c:gapWidth val="150"/>
        <c:axId val="230212088"/>
        <c:axId val="230212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c:ext xmlns:c16="http://schemas.microsoft.com/office/drawing/2014/chart" uri="{C3380CC4-5D6E-409C-BE32-E72D297353CC}">
              <c16:uniqueId val="{00000001-3C11-44FE-92AF-696CF970048B}"/>
            </c:ext>
          </c:extLst>
        </c:ser>
        <c:dLbls>
          <c:showLegendKey val="0"/>
          <c:showVal val="0"/>
          <c:showCatName val="0"/>
          <c:showSerName val="0"/>
          <c:showPercent val="0"/>
          <c:showBubbleSize val="0"/>
        </c:dLbls>
        <c:marker val="1"/>
        <c:smooth val="0"/>
        <c:axId val="230212088"/>
        <c:axId val="230212872"/>
      </c:lineChart>
      <c:dateAx>
        <c:axId val="230212088"/>
        <c:scaling>
          <c:orientation val="minMax"/>
        </c:scaling>
        <c:delete val="1"/>
        <c:axPos val="b"/>
        <c:numFmt formatCode="ge" sourceLinked="1"/>
        <c:majorTickMark val="none"/>
        <c:minorTickMark val="none"/>
        <c:tickLblPos val="none"/>
        <c:crossAx val="230212872"/>
        <c:crosses val="autoZero"/>
        <c:auto val="1"/>
        <c:lblOffset val="100"/>
        <c:baseTimeUnit val="years"/>
      </c:dateAx>
      <c:valAx>
        <c:axId val="230212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0212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44.49</c:v>
                </c:pt>
                <c:pt idx="1">
                  <c:v>45.42</c:v>
                </c:pt>
                <c:pt idx="2">
                  <c:v>46.89</c:v>
                </c:pt>
                <c:pt idx="3">
                  <c:v>48.13</c:v>
                </c:pt>
                <c:pt idx="4">
                  <c:v>48</c:v>
                </c:pt>
              </c:numCache>
            </c:numRef>
          </c:val>
          <c:extLst>
            <c:ext xmlns:c16="http://schemas.microsoft.com/office/drawing/2014/chart" uri="{C3380CC4-5D6E-409C-BE32-E72D297353CC}">
              <c16:uniqueId val="{00000000-C513-4B16-9546-D3ED238A69D1}"/>
            </c:ext>
          </c:extLst>
        </c:ser>
        <c:dLbls>
          <c:showLegendKey val="0"/>
          <c:showVal val="0"/>
          <c:showCatName val="0"/>
          <c:showSerName val="0"/>
          <c:showPercent val="0"/>
          <c:showBubbleSize val="0"/>
        </c:dLbls>
        <c:gapWidth val="150"/>
        <c:axId val="230214048"/>
        <c:axId val="23021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c:ext xmlns:c16="http://schemas.microsoft.com/office/drawing/2014/chart" uri="{C3380CC4-5D6E-409C-BE32-E72D297353CC}">
              <c16:uniqueId val="{00000001-C513-4B16-9546-D3ED238A69D1}"/>
            </c:ext>
          </c:extLst>
        </c:ser>
        <c:dLbls>
          <c:showLegendKey val="0"/>
          <c:showVal val="0"/>
          <c:showCatName val="0"/>
          <c:showSerName val="0"/>
          <c:showPercent val="0"/>
          <c:showBubbleSize val="0"/>
        </c:dLbls>
        <c:marker val="1"/>
        <c:smooth val="0"/>
        <c:axId val="230214048"/>
        <c:axId val="230214832"/>
      </c:lineChart>
      <c:dateAx>
        <c:axId val="230214048"/>
        <c:scaling>
          <c:orientation val="minMax"/>
        </c:scaling>
        <c:delete val="1"/>
        <c:axPos val="b"/>
        <c:numFmt formatCode="ge" sourceLinked="1"/>
        <c:majorTickMark val="none"/>
        <c:minorTickMark val="none"/>
        <c:tickLblPos val="none"/>
        <c:crossAx val="230214832"/>
        <c:crosses val="autoZero"/>
        <c:auto val="1"/>
        <c:lblOffset val="100"/>
        <c:baseTimeUnit val="years"/>
      </c:dateAx>
      <c:valAx>
        <c:axId val="23021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9.1999999999999993</c:v>
                </c:pt>
                <c:pt idx="1">
                  <c:v>20.5</c:v>
                </c:pt>
                <c:pt idx="2">
                  <c:v>7.99</c:v>
                </c:pt>
                <c:pt idx="3">
                  <c:v>19</c:v>
                </c:pt>
                <c:pt idx="4">
                  <c:v>12.84</c:v>
                </c:pt>
              </c:numCache>
            </c:numRef>
          </c:val>
          <c:extLst>
            <c:ext xmlns:c16="http://schemas.microsoft.com/office/drawing/2014/chart" uri="{C3380CC4-5D6E-409C-BE32-E72D297353CC}">
              <c16:uniqueId val="{00000000-7D33-4EE6-857F-764EC566995E}"/>
            </c:ext>
          </c:extLst>
        </c:ser>
        <c:dLbls>
          <c:showLegendKey val="0"/>
          <c:showVal val="0"/>
          <c:showCatName val="0"/>
          <c:showSerName val="0"/>
          <c:showPercent val="0"/>
          <c:showBubbleSize val="0"/>
        </c:dLbls>
        <c:gapWidth val="150"/>
        <c:axId val="260958120"/>
        <c:axId val="26095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c:ext xmlns:c16="http://schemas.microsoft.com/office/drawing/2014/chart" uri="{C3380CC4-5D6E-409C-BE32-E72D297353CC}">
              <c16:uniqueId val="{00000001-7D33-4EE6-857F-764EC566995E}"/>
            </c:ext>
          </c:extLst>
        </c:ser>
        <c:dLbls>
          <c:showLegendKey val="0"/>
          <c:showVal val="0"/>
          <c:showCatName val="0"/>
          <c:showSerName val="0"/>
          <c:showPercent val="0"/>
          <c:showBubbleSize val="0"/>
        </c:dLbls>
        <c:marker val="1"/>
        <c:smooth val="0"/>
        <c:axId val="260958120"/>
        <c:axId val="260957728"/>
      </c:lineChart>
      <c:dateAx>
        <c:axId val="260958120"/>
        <c:scaling>
          <c:orientation val="minMax"/>
        </c:scaling>
        <c:delete val="1"/>
        <c:axPos val="b"/>
        <c:numFmt formatCode="ge" sourceLinked="1"/>
        <c:majorTickMark val="none"/>
        <c:minorTickMark val="none"/>
        <c:tickLblPos val="none"/>
        <c:crossAx val="260957728"/>
        <c:crosses val="autoZero"/>
        <c:auto val="1"/>
        <c:lblOffset val="100"/>
        <c:baseTimeUnit val="years"/>
      </c:dateAx>
      <c:valAx>
        <c:axId val="2609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95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2E-45A2-8A83-0E51EE4B6CFE}"/>
            </c:ext>
          </c:extLst>
        </c:ser>
        <c:dLbls>
          <c:showLegendKey val="0"/>
          <c:showVal val="0"/>
          <c:showCatName val="0"/>
          <c:showSerName val="0"/>
          <c:showPercent val="0"/>
          <c:showBubbleSize val="0"/>
        </c:dLbls>
        <c:gapWidth val="150"/>
        <c:axId val="260956160"/>
        <c:axId val="2609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772E-45A2-8A83-0E51EE4B6CFE}"/>
            </c:ext>
          </c:extLst>
        </c:ser>
        <c:dLbls>
          <c:showLegendKey val="0"/>
          <c:showVal val="0"/>
          <c:showCatName val="0"/>
          <c:showSerName val="0"/>
          <c:showPercent val="0"/>
          <c:showBubbleSize val="0"/>
        </c:dLbls>
        <c:marker val="1"/>
        <c:smooth val="0"/>
        <c:axId val="260956160"/>
        <c:axId val="260959296"/>
      </c:lineChart>
      <c:dateAx>
        <c:axId val="260956160"/>
        <c:scaling>
          <c:orientation val="minMax"/>
        </c:scaling>
        <c:delete val="1"/>
        <c:axPos val="b"/>
        <c:numFmt formatCode="ge" sourceLinked="1"/>
        <c:majorTickMark val="none"/>
        <c:minorTickMark val="none"/>
        <c:tickLblPos val="none"/>
        <c:crossAx val="260959296"/>
        <c:crosses val="autoZero"/>
        <c:auto val="1"/>
        <c:lblOffset val="100"/>
        <c:baseTimeUnit val="years"/>
      </c:dateAx>
      <c:valAx>
        <c:axId val="260959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095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243.2</c:v>
                </c:pt>
                <c:pt idx="1">
                  <c:v>182.78</c:v>
                </c:pt>
                <c:pt idx="2">
                  <c:v>201.4</c:v>
                </c:pt>
                <c:pt idx="3">
                  <c:v>211.5</c:v>
                </c:pt>
                <c:pt idx="4">
                  <c:v>224.99</c:v>
                </c:pt>
              </c:numCache>
            </c:numRef>
          </c:val>
          <c:extLst>
            <c:ext xmlns:c16="http://schemas.microsoft.com/office/drawing/2014/chart" uri="{C3380CC4-5D6E-409C-BE32-E72D297353CC}">
              <c16:uniqueId val="{00000000-1D4E-4481-B70B-E13D58A1F4E8}"/>
            </c:ext>
          </c:extLst>
        </c:ser>
        <c:dLbls>
          <c:showLegendKey val="0"/>
          <c:showVal val="0"/>
          <c:showCatName val="0"/>
          <c:showSerName val="0"/>
          <c:showPercent val="0"/>
          <c:showBubbleSize val="0"/>
        </c:dLbls>
        <c:gapWidth val="150"/>
        <c:axId val="266763272"/>
        <c:axId val="26676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c:ext xmlns:c16="http://schemas.microsoft.com/office/drawing/2014/chart" uri="{C3380CC4-5D6E-409C-BE32-E72D297353CC}">
              <c16:uniqueId val="{00000001-1D4E-4481-B70B-E13D58A1F4E8}"/>
            </c:ext>
          </c:extLst>
        </c:ser>
        <c:dLbls>
          <c:showLegendKey val="0"/>
          <c:showVal val="0"/>
          <c:showCatName val="0"/>
          <c:showSerName val="0"/>
          <c:showPercent val="0"/>
          <c:showBubbleSize val="0"/>
        </c:dLbls>
        <c:marker val="1"/>
        <c:smooth val="0"/>
        <c:axId val="266763272"/>
        <c:axId val="266761312"/>
      </c:lineChart>
      <c:dateAx>
        <c:axId val="266763272"/>
        <c:scaling>
          <c:orientation val="minMax"/>
        </c:scaling>
        <c:delete val="1"/>
        <c:axPos val="b"/>
        <c:numFmt formatCode="ge" sourceLinked="1"/>
        <c:majorTickMark val="none"/>
        <c:minorTickMark val="none"/>
        <c:tickLblPos val="none"/>
        <c:crossAx val="266761312"/>
        <c:crosses val="autoZero"/>
        <c:auto val="1"/>
        <c:lblOffset val="100"/>
        <c:baseTimeUnit val="years"/>
      </c:dateAx>
      <c:valAx>
        <c:axId val="266761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76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267.92</c:v>
                </c:pt>
                <c:pt idx="1">
                  <c:v>268.29000000000002</c:v>
                </c:pt>
                <c:pt idx="2">
                  <c:v>254.5</c:v>
                </c:pt>
                <c:pt idx="3">
                  <c:v>225.78</c:v>
                </c:pt>
                <c:pt idx="4">
                  <c:v>282.98</c:v>
                </c:pt>
              </c:numCache>
            </c:numRef>
          </c:val>
          <c:extLst>
            <c:ext xmlns:c16="http://schemas.microsoft.com/office/drawing/2014/chart" uri="{C3380CC4-5D6E-409C-BE32-E72D297353CC}">
              <c16:uniqueId val="{00000000-3139-4453-AB1B-7D1E74395ECB}"/>
            </c:ext>
          </c:extLst>
        </c:ser>
        <c:dLbls>
          <c:showLegendKey val="0"/>
          <c:showVal val="0"/>
          <c:showCatName val="0"/>
          <c:showSerName val="0"/>
          <c:showPercent val="0"/>
          <c:showBubbleSize val="0"/>
        </c:dLbls>
        <c:gapWidth val="150"/>
        <c:axId val="266762880"/>
        <c:axId val="26675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c:ext xmlns:c16="http://schemas.microsoft.com/office/drawing/2014/chart" uri="{C3380CC4-5D6E-409C-BE32-E72D297353CC}">
              <c16:uniqueId val="{00000001-3139-4453-AB1B-7D1E74395ECB}"/>
            </c:ext>
          </c:extLst>
        </c:ser>
        <c:dLbls>
          <c:showLegendKey val="0"/>
          <c:showVal val="0"/>
          <c:showCatName val="0"/>
          <c:showSerName val="0"/>
          <c:showPercent val="0"/>
          <c:showBubbleSize val="0"/>
        </c:dLbls>
        <c:marker val="1"/>
        <c:smooth val="0"/>
        <c:axId val="266762880"/>
        <c:axId val="266759744"/>
      </c:lineChart>
      <c:dateAx>
        <c:axId val="266762880"/>
        <c:scaling>
          <c:orientation val="minMax"/>
        </c:scaling>
        <c:delete val="1"/>
        <c:axPos val="b"/>
        <c:numFmt formatCode="ge" sourceLinked="1"/>
        <c:majorTickMark val="none"/>
        <c:minorTickMark val="none"/>
        <c:tickLblPos val="none"/>
        <c:crossAx val="266759744"/>
        <c:crosses val="autoZero"/>
        <c:auto val="1"/>
        <c:lblOffset val="100"/>
        <c:baseTimeUnit val="years"/>
      </c:dateAx>
      <c:valAx>
        <c:axId val="266759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7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102.31</c:v>
                </c:pt>
                <c:pt idx="1">
                  <c:v>97.03</c:v>
                </c:pt>
                <c:pt idx="2">
                  <c:v>97.12</c:v>
                </c:pt>
                <c:pt idx="3">
                  <c:v>108.12</c:v>
                </c:pt>
                <c:pt idx="4">
                  <c:v>103.82</c:v>
                </c:pt>
              </c:numCache>
            </c:numRef>
          </c:val>
          <c:extLst>
            <c:ext xmlns:c16="http://schemas.microsoft.com/office/drawing/2014/chart" uri="{C3380CC4-5D6E-409C-BE32-E72D297353CC}">
              <c16:uniqueId val="{00000000-D76A-4127-B04D-4DFDB8210CF9}"/>
            </c:ext>
          </c:extLst>
        </c:ser>
        <c:dLbls>
          <c:showLegendKey val="0"/>
          <c:showVal val="0"/>
          <c:showCatName val="0"/>
          <c:showSerName val="0"/>
          <c:showPercent val="0"/>
          <c:showBubbleSize val="0"/>
        </c:dLbls>
        <c:gapWidth val="150"/>
        <c:axId val="233580400"/>
        <c:axId val="23357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c:ext xmlns:c16="http://schemas.microsoft.com/office/drawing/2014/chart" uri="{C3380CC4-5D6E-409C-BE32-E72D297353CC}">
              <c16:uniqueId val="{00000001-D76A-4127-B04D-4DFDB8210CF9}"/>
            </c:ext>
          </c:extLst>
        </c:ser>
        <c:dLbls>
          <c:showLegendKey val="0"/>
          <c:showVal val="0"/>
          <c:showCatName val="0"/>
          <c:showSerName val="0"/>
          <c:showPercent val="0"/>
          <c:showBubbleSize val="0"/>
        </c:dLbls>
        <c:marker val="1"/>
        <c:smooth val="0"/>
        <c:axId val="233580400"/>
        <c:axId val="233578440"/>
      </c:lineChart>
      <c:dateAx>
        <c:axId val="233580400"/>
        <c:scaling>
          <c:orientation val="minMax"/>
        </c:scaling>
        <c:delete val="1"/>
        <c:axPos val="b"/>
        <c:numFmt formatCode="ge" sourceLinked="1"/>
        <c:majorTickMark val="none"/>
        <c:minorTickMark val="none"/>
        <c:tickLblPos val="none"/>
        <c:crossAx val="233578440"/>
        <c:crosses val="autoZero"/>
        <c:auto val="1"/>
        <c:lblOffset val="100"/>
        <c:baseTimeUnit val="years"/>
      </c:dateAx>
      <c:valAx>
        <c:axId val="23357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58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135.30000000000001</c:v>
                </c:pt>
                <c:pt idx="1">
                  <c:v>142.99</c:v>
                </c:pt>
                <c:pt idx="2">
                  <c:v>142.71</c:v>
                </c:pt>
                <c:pt idx="3">
                  <c:v>137.4</c:v>
                </c:pt>
                <c:pt idx="4">
                  <c:v>142.9</c:v>
                </c:pt>
              </c:numCache>
            </c:numRef>
          </c:val>
          <c:extLst>
            <c:ext xmlns:c16="http://schemas.microsoft.com/office/drawing/2014/chart" uri="{C3380CC4-5D6E-409C-BE32-E72D297353CC}">
              <c16:uniqueId val="{00000000-B749-4858-B403-73E0601D0830}"/>
            </c:ext>
          </c:extLst>
        </c:ser>
        <c:dLbls>
          <c:showLegendKey val="0"/>
          <c:showVal val="0"/>
          <c:showCatName val="0"/>
          <c:showSerName val="0"/>
          <c:showPercent val="0"/>
          <c:showBubbleSize val="0"/>
        </c:dLbls>
        <c:gapWidth val="150"/>
        <c:axId val="233577264"/>
        <c:axId val="25970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c:ext xmlns:c16="http://schemas.microsoft.com/office/drawing/2014/chart" uri="{C3380CC4-5D6E-409C-BE32-E72D297353CC}">
              <c16:uniqueId val="{00000001-B749-4858-B403-73E0601D0830}"/>
            </c:ext>
          </c:extLst>
        </c:ser>
        <c:dLbls>
          <c:showLegendKey val="0"/>
          <c:showVal val="0"/>
          <c:showCatName val="0"/>
          <c:showSerName val="0"/>
          <c:showPercent val="0"/>
          <c:showBubbleSize val="0"/>
        </c:dLbls>
        <c:marker val="1"/>
        <c:smooth val="0"/>
        <c:axId val="233577264"/>
        <c:axId val="259702752"/>
      </c:lineChart>
      <c:dateAx>
        <c:axId val="233577264"/>
        <c:scaling>
          <c:orientation val="minMax"/>
        </c:scaling>
        <c:delete val="1"/>
        <c:axPos val="b"/>
        <c:numFmt formatCode="ge" sourceLinked="1"/>
        <c:majorTickMark val="none"/>
        <c:minorTickMark val="none"/>
        <c:tickLblPos val="none"/>
        <c:crossAx val="259702752"/>
        <c:crosses val="autoZero"/>
        <c:auto val="1"/>
        <c:lblOffset val="100"/>
        <c:baseTimeUnit val="years"/>
      </c:dateAx>
      <c:valAx>
        <c:axId val="2597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57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今治市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A2</v>
      </c>
      <c r="X8" s="58"/>
      <c r="Y8" s="58"/>
      <c r="Z8" s="58"/>
      <c r="AA8" s="58"/>
      <c r="AB8" s="58"/>
      <c r="AC8" s="58"/>
      <c r="AD8" s="58" t="str">
        <f>データ!$M$6</f>
        <v>非設置</v>
      </c>
      <c r="AE8" s="58"/>
      <c r="AF8" s="58"/>
      <c r="AG8" s="58"/>
      <c r="AH8" s="58"/>
      <c r="AI8" s="58"/>
      <c r="AJ8" s="58"/>
      <c r="AK8" s="4"/>
      <c r="AL8" s="59">
        <f>データ!$R$6</f>
        <v>161861</v>
      </c>
      <c r="AM8" s="59"/>
      <c r="AN8" s="59"/>
      <c r="AO8" s="59"/>
      <c r="AP8" s="59"/>
      <c r="AQ8" s="59"/>
      <c r="AR8" s="59"/>
      <c r="AS8" s="59"/>
      <c r="AT8" s="50">
        <f>データ!$S$6</f>
        <v>419.14</v>
      </c>
      <c r="AU8" s="51"/>
      <c r="AV8" s="51"/>
      <c r="AW8" s="51"/>
      <c r="AX8" s="51"/>
      <c r="AY8" s="51"/>
      <c r="AZ8" s="51"/>
      <c r="BA8" s="51"/>
      <c r="BB8" s="52">
        <f>データ!$T$6</f>
        <v>386.17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75.959999999999994</v>
      </c>
      <c r="J10" s="51"/>
      <c r="K10" s="51"/>
      <c r="L10" s="51"/>
      <c r="M10" s="51"/>
      <c r="N10" s="51"/>
      <c r="O10" s="62"/>
      <c r="P10" s="52">
        <f>データ!$P$6</f>
        <v>96.7</v>
      </c>
      <c r="Q10" s="52"/>
      <c r="R10" s="52"/>
      <c r="S10" s="52"/>
      <c r="T10" s="52"/>
      <c r="U10" s="52"/>
      <c r="V10" s="52"/>
      <c r="W10" s="59">
        <f>データ!$Q$6</f>
        <v>2862</v>
      </c>
      <c r="X10" s="59"/>
      <c r="Y10" s="59"/>
      <c r="Z10" s="59"/>
      <c r="AA10" s="59"/>
      <c r="AB10" s="59"/>
      <c r="AC10" s="59"/>
      <c r="AD10" s="2"/>
      <c r="AE10" s="2"/>
      <c r="AF10" s="2"/>
      <c r="AG10" s="2"/>
      <c r="AH10" s="4"/>
      <c r="AI10" s="4"/>
      <c r="AJ10" s="4"/>
      <c r="AK10" s="4"/>
      <c r="AL10" s="59">
        <f>データ!$U$6</f>
        <v>155776</v>
      </c>
      <c r="AM10" s="59"/>
      <c r="AN10" s="59"/>
      <c r="AO10" s="59"/>
      <c r="AP10" s="59"/>
      <c r="AQ10" s="59"/>
      <c r="AR10" s="59"/>
      <c r="AS10" s="59"/>
      <c r="AT10" s="50">
        <f>データ!$V$6</f>
        <v>129.88999999999999</v>
      </c>
      <c r="AU10" s="51"/>
      <c r="AV10" s="51"/>
      <c r="AW10" s="51"/>
      <c r="AX10" s="51"/>
      <c r="AY10" s="51"/>
      <c r="AZ10" s="51"/>
      <c r="BA10" s="51"/>
      <c r="BB10" s="52">
        <f>データ!$W$6</f>
        <v>1199.29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0" t="s">
        <v>119</v>
      </c>
      <c r="BM16" s="81"/>
      <c r="BN16" s="81"/>
      <c r="BO16" s="81"/>
      <c r="BP16" s="81"/>
      <c r="BQ16" s="81"/>
      <c r="BR16" s="81"/>
      <c r="BS16" s="81"/>
      <c r="BT16" s="81"/>
      <c r="BU16" s="81"/>
      <c r="BV16" s="81"/>
      <c r="BW16" s="81"/>
      <c r="BX16" s="81"/>
      <c r="BY16" s="81"/>
      <c r="BZ16" s="8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0"/>
      <c r="BM17" s="81"/>
      <c r="BN17" s="81"/>
      <c r="BO17" s="81"/>
      <c r="BP17" s="81"/>
      <c r="BQ17" s="81"/>
      <c r="BR17" s="81"/>
      <c r="BS17" s="81"/>
      <c r="BT17" s="81"/>
      <c r="BU17" s="81"/>
      <c r="BV17" s="81"/>
      <c r="BW17" s="81"/>
      <c r="BX17" s="81"/>
      <c r="BY17" s="81"/>
      <c r="BZ17" s="8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0"/>
      <c r="BM18" s="81"/>
      <c r="BN18" s="81"/>
      <c r="BO18" s="81"/>
      <c r="BP18" s="81"/>
      <c r="BQ18" s="81"/>
      <c r="BR18" s="81"/>
      <c r="BS18" s="81"/>
      <c r="BT18" s="81"/>
      <c r="BU18" s="81"/>
      <c r="BV18" s="81"/>
      <c r="BW18" s="81"/>
      <c r="BX18" s="81"/>
      <c r="BY18" s="81"/>
      <c r="BZ18" s="8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0"/>
      <c r="BM19" s="81"/>
      <c r="BN19" s="81"/>
      <c r="BO19" s="81"/>
      <c r="BP19" s="81"/>
      <c r="BQ19" s="81"/>
      <c r="BR19" s="81"/>
      <c r="BS19" s="81"/>
      <c r="BT19" s="81"/>
      <c r="BU19" s="81"/>
      <c r="BV19" s="81"/>
      <c r="BW19" s="81"/>
      <c r="BX19" s="81"/>
      <c r="BY19" s="81"/>
      <c r="BZ19" s="8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0"/>
      <c r="BM20" s="81"/>
      <c r="BN20" s="81"/>
      <c r="BO20" s="81"/>
      <c r="BP20" s="81"/>
      <c r="BQ20" s="81"/>
      <c r="BR20" s="81"/>
      <c r="BS20" s="81"/>
      <c r="BT20" s="81"/>
      <c r="BU20" s="81"/>
      <c r="BV20" s="81"/>
      <c r="BW20" s="81"/>
      <c r="BX20" s="81"/>
      <c r="BY20" s="81"/>
      <c r="BZ20" s="8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0"/>
      <c r="BM21" s="81"/>
      <c r="BN21" s="81"/>
      <c r="BO21" s="81"/>
      <c r="BP21" s="81"/>
      <c r="BQ21" s="81"/>
      <c r="BR21" s="81"/>
      <c r="BS21" s="81"/>
      <c r="BT21" s="81"/>
      <c r="BU21" s="81"/>
      <c r="BV21" s="81"/>
      <c r="BW21" s="81"/>
      <c r="BX21" s="81"/>
      <c r="BY21" s="81"/>
      <c r="BZ21" s="8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0"/>
      <c r="BM22" s="81"/>
      <c r="BN22" s="81"/>
      <c r="BO22" s="81"/>
      <c r="BP22" s="81"/>
      <c r="BQ22" s="81"/>
      <c r="BR22" s="81"/>
      <c r="BS22" s="81"/>
      <c r="BT22" s="81"/>
      <c r="BU22" s="81"/>
      <c r="BV22" s="81"/>
      <c r="BW22" s="81"/>
      <c r="BX22" s="81"/>
      <c r="BY22" s="81"/>
      <c r="BZ22" s="8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0"/>
      <c r="BM23" s="81"/>
      <c r="BN23" s="81"/>
      <c r="BO23" s="81"/>
      <c r="BP23" s="81"/>
      <c r="BQ23" s="81"/>
      <c r="BR23" s="81"/>
      <c r="BS23" s="81"/>
      <c r="BT23" s="81"/>
      <c r="BU23" s="81"/>
      <c r="BV23" s="81"/>
      <c r="BW23" s="81"/>
      <c r="BX23" s="81"/>
      <c r="BY23" s="81"/>
      <c r="BZ23" s="8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0"/>
      <c r="BM24" s="81"/>
      <c r="BN24" s="81"/>
      <c r="BO24" s="81"/>
      <c r="BP24" s="81"/>
      <c r="BQ24" s="81"/>
      <c r="BR24" s="81"/>
      <c r="BS24" s="81"/>
      <c r="BT24" s="81"/>
      <c r="BU24" s="81"/>
      <c r="BV24" s="81"/>
      <c r="BW24" s="81"/>
      <c r="BX24" s="81"/>
      <c r="BY24" s="81"/>
      <c r="BZ24" s="8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0"/>
      <c r="BM25" s="81"/>
      <c r="BN25" s="81"/>
      <c r="BO25" s="81"/>
      <c r="BP25" s="81"/>
      <c r="BQ25" s="81"/>
      <c r="BR25" s="81"/>
      <c r="BS25" s="81"/>
      <c r="BT25" s="81"/>
      <c r="BU25" s="81"/>
      <c r="BV25" s="81"/>
      <c r="BW25" s="81"/>
      <c r="BX25" s="81"/>
      <c r="BY25" s="81"/>
      <c r="BZ25" s="8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0"/>
      <c r="BM26" s="81"/>
      <c r="BN26" s="81"/>
      <c r="BO26" s="81"/>
      <c r="BP26" s="81"/>
      <c r="BQ26" s="81"/>
      <c r="BR26" s="81"/>
      <c r="BS26" s="81"/>
      <c r="BT26" s="81"/>
      <c r="BU26" s="81"/>
      <c r="BV26" s="81"/>
      <c r="BW26" s="81"/>
      <c r="BX26" s="81"/>
      <c r="BY26" s="81"/>
      <c r="BZ26" s="8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0"/>
      <c r="BM27" s="81"/>
      <c r="BN27" s="81"/>
      <c r="BO27" s="81"/>
      <c r="BP27" s="81"/>
      <c r="BQ27" s="81"/>
      <c r="BR27" s="81"/>
      <c r="BS27" s="81"/>
      <c r="BT27" s="81"/>
      <c r="BU27" s="81"/>
      <c r="BV27" s="81"/>
      <c r="BW27" s="81"/>
      <c r="BX27" s="81"/>
      <c r="BY27" s="81"/>
      <c r="BZ27" s="8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0"/>
      <c r="BM28" s="81"/>
      <c r="BN28" s="81"/>
      <c r="BO28" s="81"/>
      <c r="BP28" s="81"/>
      <c r="BQ28" s="81"/>
      <c r="BR28" s="81"/>
      <c r="BS28" s="81"/>
      <c r="BT28" s="81"/>
      <c r="BU28" s="81"/>
      <c r="BV28" s="81"/>
      <c r="BW28" s="81"/>
      <c r="BX28" s="81"/>
      <c r="BY28" s="81"/>
      <c r="BZ28" s="8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0"/>
      <c r="BM29" s="81"/>
      <c r="BN29" s="81"/>
      <c r="BO29" s="81"/>
      <c r="BP29" s="81"/>
      <c r="BQ29" s="81"/>
      <c r="BR29" s="81"/>
      <c r="BS29" s="81"/>
      <c r="BT29" s="81"/>
      <c r="BU29" s="81"/>
      <c r="BV29" s="81"/>
      <c r="BW29" s="81"/>
      <c r="BX29" s="81"/>
      <c r="BY29" s="81"/>
      <c r="BZ29" s="8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0"/>
      <c r="BM30" s="81"/>
      <c r="BN30" s="81"/>
      <c r="BO30" s="81"/>
      <c r="BP30" s="81"/>
      <c r="BQ30" s="81"/>
      <c r="BR30" s="81"/>
      <c r="BS30" s="81"/>
      <c r="BT30" s="81"/>
      <c r="BU30" s="81"/>
      <c r="BV30" s="81"/>
      <c r="BW30" s="81"/>
      <c r="BX30" s="81"/>
      <c r="BY30" s="81"/>
      <c r="BZ30" s="8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0"/>
      <c r="BM31" s="81"/>
      <c r="BN31" s="81"/>
      <c r="BO31" s="81"/>
      <c r="BP31" s="81"/>
      <c r="BQ31" s="81"/>
      <c r="BR31" s="81"/>
      <c r="BS31" s="81"/>
      <c r="BT31" s="81"/>
      <c r="BU31" s="81"/>
      <c r="BV31" s="81"/>
      <c r="BW31" s="81"/>
      <c r="BX31" s="81"/>
      <c r="BY31" s="81"/>
      <c r="BZ31" s="8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0"/>
      <c r="BM32" s="81"/>
      <c r="BN32" s="81"/>
      <c r="BO32" s="81"/>
      <c r="BP32" s="81"/>
      <c r="BQ32" s="81"/>
      <c r="BR32" s="81"/>
      <c r="BS32" s="81"/>
      <c r="BT32" s="81"/>
      <c r="BU32" s="81"/>
      <c r="BV32" s="81"/>
      <c r="BW32" s="81"/>
      <c r="BX32" s="81"/>
      <c r="BY32" s="81"/>
      <c r="BZ32" s="8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0"/>
      <c r="BM33" s="81"/>
      <c r="BN33" s="81"/>
      <c r="BO33" s="81"/>
      <c r="BP33" s="81"/>
      <c r="BQ33" s="81"/>
      <c r="BR33" s="81"/>
      <c r="BS33" s="81"/>
      <c r="BT33" s="81"/>
      <c r="BU33" s="81"/>
      <c r="BV33" s="81"/>
      <c r="BW33" s="81"/>
      <c r="BX33" s="81"/>
      <c r="BY33" s="81"/>
      <c r="BZ33" s="82"/>
    </row>
    <row r="34" spans="1:78" ht="13.5" customHeight="1" x14ac:dyDescent="0.15">
      <c r="A34" s="2"/>
      <c r="B34" s="17"/>
      <c r="C34" s="79" t="s">
        <v>26</v>
      </c>
      <c r="D34" s="79"/>
      <c r="E34" s="79"/>
      <c r="F34" s="79"/>
      <c r="G34" s="79"/>
      <c r="H34" s="79"/>
      <c r="I34" s="79"/>
      <c r="J34" s="79"/>
      <c r="K34" s="79"/>
      <c r="L34" s="79"/>
      <c r="M34" s="79"/>
      <c r="N34" s="79"/>
      <c r="O34" s="79"/>
      <c r="P34" s="79"/>
      <c r="Q34" s="19"/>
      <c r="R34" s="79" t="s">
        <v>27</v>
      </c>
      <c r="S34" s="79"/>
      <c r="T34" s="79"/>
      <c r="U34" s="79"/>
      <c r="V34" s="79"/>
      <c r="W34" s="79"/>
      <c r="X34" s="79"/>
      <c r="Y34" s="79"/>
      <c r="Z34" s="79"/>
      <c r="AA34" s="79"/>
      <c r="AB34" s="79"/>
      <c r="AC34" s="79"/>
      <c r="AD34" s="79"/>
      <c r="AE34" s="79"/>
      <c r="AF34" s="19"/>
      <c r="AG34" s="79" t="s">
        <v>28</v>
      </c>
      <c r="AH34" s="79"/>
      <c r="AI34" s="79"/>
      <c r="AJ34" s="79"/>
      <c r="AK34" s="79"/>
      <c r="AL34" s="79"/>
      <c r="AM34" s="79"/>
      <c r="AN34" s="79"/>
      <c r="AO34" s="79"/>
      <c r="AP34" s="79"/>
      <c r="AQ34" s="79"/>
      <c r="AR34" s="79"/>
      <c r="AS34" s="79"/>
      <c r="AT34" s="79"/>
      <c r="AU34" s="19"/>
      <c r="AV34" s="79" t="s">
        <v>29</v>
      </c>
      <c r="AW34" s="79"/>
      <c r="AX34" s="79"/>
      <c r="AY34" s="79"/>
      <c r="AZ34" s="79"/>
      <c r="BA34" s="79"/>
      <c r="BB34" s="79"/>
      <c r="BC34" s="79"/>
      <c r="BD34" s="79"/>
      <c r="BE34" s="79"/>
      <c r="BF34" s="79"/>
      <c r="BG34" s="79"/>
      <c r="BH34" s="79"/>
      <c r="BI34" s="79"/>
      <c r="BJ34" s="18"/>
      <c r="BK34" s="2"/>
      <c r="BL34" s="80"/>
      <c r="BM34" s="81"/>
      <c r="BN34" s="81"/>
      <c r="BO34" s="81"/>
      <c r="BP34" s="81"/>
      <c r="BQ34" s="81"/>
      <c r="BR34" s="81"/>
      <c r="BS34" s="81"/>
      <c r="BT34" s="81"/>
      <c r="BU34" s="81"/>
      <c r="BV34" s="81"/>
      <c r="BW34" s="81"/>
      <c r="BX34" s="81"/>
      <c r="BY34" s="81"/>
      <c r="BZ34" s="82"/>
    </row>
    <row r="35" spans="1:78" ht="13.5" customHeight="1" x14ac:dyDescent="0.15">
      <c r="A35" s="2"/>
      <c r="B35" s="17"/>
      <c r="C35" s="79"/>
      <c r="D35" s="79"/>
      <c r="E35" s="79"/>
      <c r="F35" s="79"/>
      <c r="G35" s="79"/>
      <c r="H35" s="79"/>
      <c r="I35" s="79"/>
      <c r="J35" s="79"/>
      <c r="K35" s="79"/>
      <c r="L35" s="79"/>
      <c r="M35" s="79"/>
      <c r="N35" s="79"/>
      <c r="O35" s="79"/>
      <c r="P35" s="79"/>
      <c r="Q35" s="19"/>
      <c r="R35" s="79"/>
      <c r="S35" s="79"/>
      <c r="T35" s="79"/>
      <c r="U35" s="79"/>
      <c r="V35" s="79"/>
      <c r="W35" s="79"/>
      <c r="X35" s="79"/>
      <c r="Y35" s="79"/>
      <c r="Z35" s="79"/>
      <c r="AA35" s="79"/>
      <c r="AB35" s="79"/>
      <c r="AC35" s="79"/>
      <c r="AD35" s="79"/>
      <c r="AE35" s="79"/>
      <c r="AF35" s="19"/>
      <c r="AG35" s="79"/>
      <c r="AH35" s="79"/>
      <c r="AI35" s="79"/>
      <c r="AJ35" s="79"/>
      <c r="AK35" s="79"/>
      <c r="AL35" s="79"/>
      <c r="AM35" s="79"/>
      <c r="AN35" s="79"/>
      <c r="AO35" s="79"/>
      <c r="AP35" s="79"/>
      <c r="AQ35" s="79"/>
      <c r="AR35" s="79"/>
      <c r="AS35" s="79"/>
      <c r="AT35" s="79"/>
      <c r="AU35" s="19"/>
      <c r="AV35" s="79"/>
      <c r="AW35" s="79"/>
      <c r="AX35" s="79"/>
      <c r="AY35" s="79"/>
      <c r="AZ35" s="79"/>
      <c r="BA35" s="79"/>
      <c r="BB35" s="79"/>
      <c r="BC35" s="79"/>
      <c r="BD35" s="79"/>
      <c r="BE35" s="79"/>
      <c r="BF35" s="79"/>
      <c r="BG35" s="79"/>
      <c r="BH35" s="79"/>
      <c r="BI35" s="79"/>
      <c r="BJ35" s="18"/>
      <c r="BK35" s="2"/>
      <c r="BL35" s="80"/>
      <c r="BM35" s="81"/>
      <c r="BN35" s="81"/>
      <c r="BO35" s="81"/>
      <c r="BP35" s="81"/>
      <c r="BQ35" s="81"/>
      <c r="BR35" s="81"/>
      <c r="BS35" s="81"/>
      <c r="BT35" s="81"/>
      <c r="BU35" s="81"/>
      <c r="BV35" s="81"/>
      <c r="BW35" s="81"/>
      <c r="BX35" s="81"/>
      <c r="BY35" s="81"/>
      <c r="BZ35" s="8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0"/>
      <c r="BM36" s="81"/>
      <c r="BN36" s="81"/>
      <c r="BO36" s="81"/>
      <c r="BP36" s="81"/>
      <c r="BQ36" s="81"/>
      <c r="BR36" s="81"/>
      <c r="BS36" s="81"/>
      <c r="BT36" s="81"/>
      <c r="BU36" s="81"/>
      <c r="BV36" s="81"/>
      <c r="BW36" s="81"/>
      <c r="BX36" s="81"/>
      <c r="BY36" s="81"/>
      <c r="BZ36" s="8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0"/>
      <c r="BM37" s="81"/>
      <c r="BN37" s="81"/>
      <c r="BO37" s="81"/>
      <c r="BP37" s="81"/>
      <c r="BQ37" s="81"/>
      <c r="BR37" s="81"/>
      <c r="BS37" s="81"/>
      <c r="BT37" s="81"/>
      <c r="BU37" s="81"/>
      <c r="BV37" s="81"/>
      <c r="BW37" s="81"/>
      <c r="BX37" s="81"/>
      <c r="BY37" s="81"/>
      <c r="BZ37" s="82"/>
    </row>
    <row r="38" spans="1:78" ht="34.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0"/>
      <c r="BM38" s="81"/>
      <c r="BN38" s="81"/>
      <c r="BO38" s="81"/>
      <c r="BP38" s="81"/>
      <c r="BQ38" s="81"/>
      <c r="BR38" s="81"/>
      <c r="BS38" s="81"/>
      <c r="BT38" s="81"/>
      <c r="BU38" s="81"/>
      <c r="BV38" s="81"/>
      <c r="BW38" s="81"/>
      <c r="BX38" s="81"/>
      <c r="BY38" s="81"/>
      <c r="BZ38" s="8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0"/>
      <c r="BM39" s="81"/>
      <c r="BN39" s="81"/>
      <c r="BO39" s="81"/>
      <c r="BP39" s="81"/>
      <c r="BQ39" s="81"/>
      <c r="BR39" s="81"/>
      <c r="BS39" s="81"/>
      <c r="BT39" s="81"/>
      <c r="BU39" s="81"/>
      <c r="BV39" s="81"/>
      <c r="BW39" s="81"/>
      <c r="BX39" s="81"/>
      <c r="BY39" s="81"/>
      <c r="BZ39" s="8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0"/>
      <c r="BM40" s="81"/>
      <c r="BN40" s="81"/>
      <c r="BO40" s="81"/>
      <c r="BP40" s="81"/>
      <c r="BQ40" s="81"/>
      <c r="BR40" s="81"/>
      <c r="BS40" s="81"/>
      <c r="BT40" s="81"/>
      <c r="BU40" s="81"/>
      <c r="BV40" s="81"/>
      <c r="BW40" s="81"/>
      <c r="BX40" s="81"/>
      <c r="BY40" s="81"/>
      <c r="BZ40" s="8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0"/>
      <c r="BM41" s="81"/>
      <c r="BN41" s="81"/>
      <c r="BO41" s="81"/>
      <c r="BP41" s="81"/>
      <c r="BQ41" s="81"/>
      <c r="BR41" s="81"/>
      <c r="BS41" s="81"/>
      <c r="BT41" s="81"/>
      <c r="BU41" s="81"/>
      <c r="BV41" s="81"/>
      <c r="BW41" s="81"/>
      <c r="BX41" s="81"/>
      <c r="BY41" s="81"/>
      <c r="BZ41" s="8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0"/>
      <c r="BM42" s="81"/>
      <c r="BN42" s="81"/>
      <c r="BO42" s="81"/>
      <c r="BP42" s="81"/>
      <c r="BQ42" s="81"/>
      <c r="BR42" s="81"/>
      <c r="BS42" s="81"/>
      <c r="BT42" s="81"/>
      <c r="BU42" s="81"/>
      <c r="BV42" s="81"/>
      <c r="BW42" s="81"/>
      <c r="BX42" s="81"/>
      <c r="BY42" s="81"/>
      <c r="BZ42" s="8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0"/>
      <c r="BM43" s="81"/>
      <c r="BN43" s="81"/>
      <c r="BO43" s="81"/>
      <c r="BP43" s="81"/>
      <c r="BQ43" s="81"/>
      <c r="BR43" s="81"/>
      <c r="BS43" s="81"/>
      <c r="BT43" s="81"/>
      <c r="BU43" s="81"/>
      <c r="BV43" s="81"/>
      <c r="BW43" s="81"/>
      <c r="BX43" s="81"/>
      <c r="BY43" s="81"/>
      <c r="BZ43" s="8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3"/>
      <c r="BM44" s="84"/>
      <c r="BN44" s="84"/>
      <c r="BO44" s="84"/>
      <c r="BP44" s="84"/>
      <c r="BQ44" s="84"/>
      <c r="BR44" s="84"/>
      <c r="BS44" s="84"/>
      <c r="BT44" s="84"/>
      <c r="BU44" s="84"/>
      <c r="BV44" s="84"/>
      <c r="BW44" s="84"/>
      <c r="BX44" s="84"/>
      <c r="BY44" s="84"/>
      <c r="BZ44" s="8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6" t="s">
        <v>117</v>
      </c>
      <c r="BM47" s="87"/>
      <c r="BN47" s="87"/>
      <c r="BO47" s="87"/>
      <c r="BP47" s="87"/>
      <c r="BQ47" s="87"/>
      <c r="BR47" s="87"/>
      <c r="BS47" s="87"/>
      <c r="BT47" s="87"/>
      <c r="BU47" s="87"/>
      <c r="BV47" s="87"/>
      <c r="BW47" s="87"/>
      <c r="BX47" s="87"/>
      <c r="BY47" s="87"/>
      <c r="BZ47" s="8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6"/>
      <c r="BM48" s="87"/>
      <c r="BN48" s="87"/>
      <c r="BO48" s="87"/>
      <c r="BP48" s="87"/>
      <c r="BQ48" s="87"/>
      <c r="BR48" s="87"/>
      <c r="BS48" s="87"/>
      <c r="BT48" s="87"/>
      <c r="BU48" s="87"/>
      <c r="BV48" s="87"/>
      <c r="BW48" s="87"/>
      <c r="BX48" s="87"/>
      <c r="BY48" s="87"/>
      <c r="BZ48" s="8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6"/>
      <c r="BM49" s="87"/>
      <c r="BN49" s="87"/>
      <c r="BO49" s="87"/>
      <c r="BP49" s="87"/>
      <c r="BQ49" s="87"/>
      <c r="BR49" s="87"/>
      <c r="BS49" s="87"/>
      <c r="BT49" s="87"/>
      <c r="BU49" s="87"/>
      <c r="BV49" s="87"/>
      <c r="BW49" s="87"/>
      <c r="BX49" s="87"/>
      <c r="BY49" s="87"/>
      <c r="BZ49" s="8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6"/>
      <c r="BM50" s="87"/>
      <c r="BN50" s="87"/>
      <c r="BO50" s="87"/>
      <c r="BP50" s="87"/>
      <c r="BQ50" s="87"/>
      <c r="BR50" s="87"/>
      <c r="BS50" s="87"/>
      <c r="BT50" s="87"/>
      <c r="BU50" s="87"/>
      <c r="BV50" s="87"/>
      <c r="BW50" s="87"/>
      <c r="BX50" s="87"/>
      <c r="BY50" s="87"/>
      <c r="BZ50" s="8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6"/>
      <c r="BM51" s="87"/>
      <c r="BN51" s="87"/>
      <c r="BO51" s="87"/>
      <c r="BP51" s="87"/>
      <c r="BQ51" s="87"/>
      <c r="BR51" s="87"/>
      <c r="BS51" s="87"/>
      <c r="BT51" s="87"/>
      <c r="BU51" s="87"/>
      <c r="BV51" s="87"/>
      <c r="BW51" s="87"/>
      <c r="BX51" s="87"/>
      <c r="BY51" s="87"/>
      <c r="BZ51" s="8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6"/>
      <c r="BM52" s="87"/>
      <c r="BN52" s="87"/>
      <c r="BO52" s="87"/>
      <c r="BP52" s="87"/>
      <c r="BQ52" s="87"/>
      <c r="BR52" s="87"/>
      <c r="BS52" s="87"/>
      <c r="BT52" s="87"/>
      <c r="BU52" s="87"/>
      <c r="BV52" s="87"/>
      <c r="BW52" s="87"/>
      <c r="BX52" s="87"/>
      <c r="BY52" s="87"/>
      <c r="BZ52" s="8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6"/>
      <c r="BM53" s="87"/>
      <c r="BN53" s="87"/>
      <c r="BO53" s="87"/>
      <c r="BP53" s="87"/>
      <c r="BQ53" s="87"/>
      <c r="BR53" s="87"/>
      <c r="BS53" s="87"/>
      <c r="BT53" s="87"/>
      <c r="BU53" s="87"/>
      <c r="BV53" s="87"/>
      <c r="BW53" s="87"/>
      <c r="BX53" s="87"/>
      <c r="BY53" s="87"/>
      <c r="BZ53" s="8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6"/>
      <c r="BM54" s="87"/>
      <c r="BN54" s="87"/>
      <c r="BO54" s="87"/>
      <c r="BP54" s="87"/>
      <c r="BQ54" s="87"/>
      <c r="BR54" s="87"/>
      <c r="BS54" s="87"/>
      <c r="BT54" s="87"/>
      <c r="BU54" s="87"/>
      <c r="BV54" s="87"/>
      <c r="BW54" s="87"/>
      <c r="BX54" s="87"/>
      <c r="BY54" s="87"/>
      <c r="BZ54" s="8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6"/>
      <c r="BM55" s="87"/>
      <c r="BN55" s="87"/>
      <c r="BO55" s="87"/>
      <c r="BP55" s="87"/>
      <c r="BQ55" s="87"/>
      <c r="BR55" s="87"/>
      <c r="BS55" s="87"/>
      <c r="BT55" s="87"/>
      <c r="BU55" s="87"/>
      <c r="BV55" s="87"/>
      <c r="BW55" s="87"/>
      <c r="BX55" s="87"/>
      <c r="BY55" s="87"/>
      <c r="BZ55" s="88"/>
    </row>
    <row r="56" spans="1:78" ht="13.5" customHeight="1" x14ac:dyDescent="0.15">
      <c r="A56" s="2"/>
      <c r="B56" s="17"/>
      <c r="C56" s="79" t="s">
        <v>31</v>
      </c>
      <c r="D56" s="79"/>
      <c r="E56" s="79"/>
      <c r="F56" s="79"/>
      <c r="G56" s="79"/>
      <c r="H56" s="79"/>
      <c r="I56" s="79"/>
      <c r="J56" s="79"/>
      <c r="K56" s="79"/>
      <c r="L56" s="79"/>
      <c r="M56" s="79"/>
      <c r="N56" s="79"/>
      <c r="O56" s="79"/>
      <c r="P56" s="79"/>
      <c r="Q56" s="19"/>
      <c r="R56" s="79" t="s">
        <v>32</v>
      </c>
      <c r="S56" s="79"/>
      <c r="T56" s="79"/>
      <c r="U56" s="79"/>
      <c r="V56" s="79"/>
      <c r="W56" s="79"/>
      <c r="X56" s="79"/>
      <c r="Y56" s="79"/>
      <c r="Z56" s="79"/>
      <c r="AA56" s="79"/>
      <c r="AB56" s="79"/>
      <c r="AC56" s="79"/>
      <c r="AD56" s="79"/>
      <c r="AE56" s="79"/>
      <c r="AF56" s="19"/>
      <c r="AG56" s="79" t="s">
        <v>33</v>
      </c>
      <c r="AH56" s="79"/>
      <c r="AI56" s="79"/>
      <c r="AJ56" s="79"/>
      <c r="AK56" s="79"/>
      <c r="AL56" s="79"/>
      <c r="AM56" s="79"/>
      <c r="AN56" s="79"/>
      <c r="AO56" s="79"/>
      <c r="AP56" s="79"/>
      <c r="AQ56" s="79"/>
      <c r="AR56" s="79"/>
      <c r="AS56" s="79"/>
      <c r="AT56" s="79"/>
      <c r="AU56" s="19"/>
      <c r="AV56" s="79" t="s">
        <v>34</v>
      </c>
      <c r="AW56" s="79"/>
      <c r="AX56" s="79"/>
      <c r="AY56" s="79"/>
      <c r="AZ56" s="79"/>
      <c r="BA56" s="79"/>
      <c r="BB56" s="79"/>
      <c r="BC56" s="79"/>
      <c r="BD56" s="79"/>
      <c r="BE56" s="79"/>
      <c r="BF56" s="79"/>
      <c r="BG56" s="79"/>
      <c r="BH56" s="79"/>
      <c r="BI56" s="79"/>
      <c r="BJ56" s="18"/>
      <c r="BK56" s="2"/>
      <c r="BL56" s="86"/>
      <c r="BM56" s="87"/>
      <c r="BN56" s="87"/>
      <c r="BO56" s="87"/>
      <c r="BP56" s="87"/>
      <c r="BQ56" s="87"/>
      <c r="BR56" s="87"/>
      <c r="BS56" s="87"/>
      <c r="BT56" s="87"/>
      <c r="BU56" s="87"/>
      <c r="BV56" s="87"/>
      <c r="BW56" s="87"/>
      <c r="BX56" s="87"/>
      <c r="BY56" s="87"/>
      <c r="BZ56" s="88"/>
    </row>
    <row r="57" spans="1:78" ht="13.5" customHeight="1" x14ac:dyDescent="0.15">
      <c r="A57" s="2"/>
      <c r="B57" s="17"/>
      <c r="C57" s="79"/>
      <c r="D57" s="79"/>
      <c r="E57" s="79"/>
      <c r="F57" s="79"/>
      <c r="G57" s="79"/>
      <c r="H57" s="79"/>
      <c r="I57" s="79"/>
      <c r="J57" s="79"/>
      <c r="K57" s="79"/>
      <c r="L57" s="79"/>
      <c r="M57" s="79"/>
      <c r="N57" s="79"/>
      <c r="O57" s="79"/>
      <c r="P57" s="79"/>
      <c r="Q57" s="19"/>
      <c r="R57" s="79"/>
      <c r="S57" s="79"/>
      <c r="T57" s="79"/>
      <c r="U57" s="79"/>
      <c r="V57" s="79"/>
      <c r="W57" s="79"/>
      <c r="X57" s="79"/>
      <c r="Y57" s="79"/>
      <c r="Z57" s="79"/>
      <c r="AA57" s="79"/>
      <c r="AB57" s="79"/>
      <c r="AC57" s="79"/>
      <c r="AD57" s="79"/>
      <c r="AE57" s="79"/>
      <c r="AF57" s="19"/>
      <c r="AG57" s="79"/>
      <c r="AH57" s="79"/>
      <c r="AI57" s="79"/>
      <c r="AJ57" s="79"/>
      <c r="AK57" s="79"/>
      <c r="AL57" s="79"/>
      <c r="AM57" s="79"/>
      <c r="AN57" s="79"/>
      <c r="AO57" s="79"/>
      <c r="AP57" s="79"/>
      <c r="AQ57" s="79"/>
      <c r="AR57" s="79"/>
      <c r="AS57" s="79"/>
      <c r="AT57" s="79"/>
      <c r="AU57" s="19"/>
      <c r="AV57" s="79"/>
      <c r="AW57" s="79"/>
      <c r="AX57" s="79"/>
      <c r="AY57" s="79"/>
      <c r="AZ57" s="79"/>
      <c r="BA57" s="79"/>
      <c r="BB57" s="79"/>
      <c r="BC57" s="79"/>
      <c r="BD57" s="79"/>
      <c r="BE57" s="79"/>
      <c r="BF57" s="79"/>
      <c r="BG57" s="79"/>
      <c r="BH57" s="79"/>
      <c r="BI57" s="79"/>
      <c r="BJ57" s="18"/>
      <c r="BK57" s="2"/>
      <c r="BL57" s="86"/>
      <c r="BM57" s="87"/>
      <c r="BN57" s="87"/>
      <c r="BO57" s="87"/>
      <c r="BP57" s="87"/>
      <c r="BQ57" s="87"/>
      <c r="BR57" s="87"/>
      <c r="BS57" s="87"/>
      <c r="BT57" s="87"/>
      <c r="BU57" s="87"/>
      <c r="BV57" s="87"/>
      <c r="BW57" s="87"/>
      <c r="BX57" s="87"/>
      <c r="BY57" s="87"/>
      <c r="BZ57" s="88"/>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6"/>
      <c r="BM58" s="87"/>
      <c r="BN58" s="87"/>
      <c r="BO58" s="87"/>
      <c r="BP58" s="87"/>
      <c r="BQ58" s="87"/>
      <c r="BR58" s="87"/>
      <c r="BS58" s="87"/>
      <c r="BT58" s="87"/>
      <c r="BU58" s="87"/>
      <c r="BV58" s="87"/>
      <c r="BW58" s="87"/>
      <c r="BX58" s="87"/>
      <c r="BY58" s="87"/>
      <c r="BZ58" s="88"/>
    </row>
    <row r="59" spans="1:78" ht="52.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6"/>
      <c r="BM59" s="87"/>
      <c r="BN59" s="87"/>
      <c r="BO59" s="87"/>
      <c r="BP59" s="87"/>
      <c r="BQ59" s="87"/>
      <c r="BR59" s="87"/>
      <c r="BS59" s="87"/>
      <c r="BT59" s="87"/>
      <c r="BU59" s="87"/>
      <c r="BV59" s="87"/>
      <c r="BW59" s="87"/>
      <c r="BX59" s="87"/>
      <c r="BY59" s="87"/>
      <c r="BZ59" s="88"/>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6"/>
      <c r="BM60" s="87"/>
      <c r="BN60" s="87"/>
      <c r="BO60" s="87"/>
      <c r="BP60" s="87"/>
      <c r="BQ60" s="87"/>
      <c r="BR60" s="87"/>
      <c r="BS60" s="87"/>
      <c r="BT60" s="87"/>
      <c r="BU60" s="87"/>
      <c r="BV60" s="87"/>
      <c r="BW60" s="87"/>
      <c r="BX60" s="87"/>
      <c r="BY60" s="87"/>
      <c r="BZ60" s="88"/>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6"/>
      <c r="BM61" s="87"/>
      <c r="BN61" s="87"/>
      <c r="BO61" s="87"/>
      <c r="BP61" s="87"/>
      <c r="BQ61" s="87"/>
      <c r="BR61" s="87"/>
      <c r="BS61" s="87"/>
      <c r="BT61" s="87"/>
      <c r="BU61" s="87"/>
      <c r="BV61" s="87"/>
      <c r="BW61" s="87"/>
      <c r="BX61" s="87"/>
      <c r="BY61" s="87"/>
      <c r="BZ61" s="8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6"/>
      <c r="BM62" s="87"/>
      <c r="BN62" s="87"/>
      <c r="BO62" s="87"/>
      <c r="BP62" s="87"/>
      <c r="BQ62" s="87"/>
      <c r="BR62" s="87"/>
      <c r="BS62" s="87"/>
      <c r="BT62" s="87"/>
      <c r="BU62" s="87"/>
      <c r="BV62" s="87"/>
      <c r="BW62" s="87"/>
      <c r="BX62" s="87"/>
      <c r="BY62" s="87"/>
      <c r="BZ62" s="8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6" t="s">
        <v>118</v>
      </c>
      <c r="BM66" s="87"/>
      <c r="BN66" s="87"/>
      <c r="BO66" s="87"/>
      <c r="BP66" s="87"/>
      <c r="BQ66" s="87"/>
      <c r="BR66" s="87"/>
      <c r="BS66" s="87"/>
      <c r="BT66" s="87"/>
      <c r="BU66" s="87"/>
      <c r="BV66" s="87"/>
      <c r="BW66" s="87"/>
      <c r="BX66" s="87"/>
      <c r="BY66" s="87"/>
      <c r="BZ66" s="88"/>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6"/>
      <c r="BM67" s="87"/>
      <c r="BN67" s="87"/>
      <c r="BO67" s="87"/>
      <c r="BP67" s="87"/>
      <c r="BQ67" s="87"/>
      <c r="BR67" s="87"/>
      <c r="BS67" s="87"/>
      <c r="BT67" s="87"/>
      <c r="BU67" s="87"/>
      <c r="BV67" s="87"/>
      <c r="BW67" s="87"/>
      <c r="BX67" s="87"/>
      <c r="BY67" s="87"/>
      <c r="BZ67" s="88"/>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6"/>
      <c r="BM68" s="87"/>
      <c r="BN68" s="87"/>
      <c r="BO68" s="87"/>
      <c r="BP68" s="87"/>
      <c r="BQ68" s="87"/>
      <c r="BR68" s="87"/>
      <c r="BS68" s="87"/>
      <c r="BT68" s="87"/>
      <c r="BU68" s="87"/>
      <c r="BV68" s="87"/>
      <c r="BW68" s="87"/>
      <c r="BX68" s="87"/>
      <c r="BY68" s="87"/>
      <c r="BZ68" s="88"/>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6"/>
      <c r="BM69" s="87"/>
      <c r="BN69" s="87"/>
      <c r="BO69" s="87"/>
      <c r="BP69" s="87"/>
      <c r="BQ69" s="87"/>
      <c r="BR69" s="87"/>
      <c r="BS69" s="87"/>
      <c r="BT69" s="87"/>
      <c r="BU69" s="87"/>
      <c r="BV69" s="87"/>
      <c r="BW69" s="87"/>
      <c r="BX69" s="87"/>
      <c r="BY69" s="87"/>
      <c r="BZ69" s="88"/>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6"/>
      <c r="BM70" s="87"/>
      <c r="BN70" s="87"/>
      <c r="BO70" s="87"/>
      <c r="BP70" s="87"/>
      <c r="BQ70" s="87"/>
      <c r="BR70" s="87"/>
      <c r="BS70" s="87"/>
      <c r="BT70" s="87"/>
      <c r="BU70" s="87"/>
      <c r="BV70" s="87"/>
      <c r="BW70" s="87"/>
      <c r="BX70" s="87"/>
      <c r="BY70" s="87"/>
      <c r="BZ70" s="88"/>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6"/>
      <c r="BM71" s="87"/>
      <c r="BN71" s="87"/>
      <c r="BO71" s="87"/>
      <c r="BP71" s="87"/>
      <c r="BQ71" s="87"/>
      <c r="BR71" s="87"/>
      <c r="BS71" s="87"/>
      <c r="BT71" s="87"/>
      <c r="BU71" s="87"/>
      <c r="BV71" s="87"/>
      <c r="BW71" s="87"/>
      <c r="BX71" s="87"/>
      <c r="BY71" s="87"/>
      <c r="BZ71" s="88"/>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6"/>
      <c r="BM72" s="87"/>
      <c r="BN72" s="87"/>
      <c r="BO72" s="87"/>
      <c r="BP72" s="87"/>
      <c r="BQ72" s="87"/>
      <c r="BR72" s="87"/>
      <c r="BS72" s="87"/>
      <c r="BT72" s="87"/>
      <c r="BU72" s="87"/>
      <c r="BV72" s="87"/>
      <c r="BW72" s="87"/>
      <c r="BX72" s="87"/>
      <c r="BY72" s="87"/>
      <c r="BZ72" s="88"/>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6"/>
      <c r="BM73" s="87"/>
      <c r="BN73" s="87"/>
      <c r="BO73" s="87"/>
      <c r="BP73" s="87"/>
      <c r="BQ73" s="87"/>
      <c r="BR73" s="87"/>
      <c r="BS73" s="87"/>
      <c r="BT73" s="87"/>
      <c r="BU73" s="87"/>
      <c r="BV73" s="87"/>
      <c r="BW73" s="87"/>
      <c r="BX73" s="87"/>
      <c r="BY73" s="87"/>
      <c r="BZ73" s="88"/>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6"/>
      <c r="BM74" s="87"/>
      <c r="BN74" s="87"/>
      <c r="BO74" s="87"/>
      <c r="BP74" s="87"/>
      <c r="BQ74" s="87"/>
      <c r="BR74" s="87"/>
      <c r="BS74" s="87"/>
      <c r="BT74" s="87"/>
      <c r="BU74" s="87"/>
      <c r="BV74" s="87"/>
      <c r="BW74" s="87"/>
      <c r="BX74" s="87"/>
      <c r="BY74" s="87"/>
      <c r="BZ74" s="88"/>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6"/>
      <c r="BM75" s="87"/>
      <c r="BN75" s="87"/>
      <c r="BO75" s="87"/>
      <c r="BP75" s="87"/>
      <c r="BQ75" s="87"/>
      <c r="BR75" s="87"/>
      <c r="BS75" s="87"/>
      <c r="BT75" s="87"/>
      <c r="BU75" s="87"/>
      <c r="BV75" s="87"/>
      <c r="BW75" s="87"/>
      <c r="BX75" s="87"/>
      <c r="BY75" s="87"/>
      <c r="BZ75" s="88"/>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6"/>
      <c r="BM76" s="87"/>
      <c r="BN76" s="87"/>
      <c r="BO76" s="87"/>
      <c r="BP76" s="87"/>
      <c r="BQ76" s="87"/>
      <c r="BR76" s="87"/>
      <c r="BS76" s="87"/>
      <c r="BT76" s="87"/>
      <c r="BU76" s="87"/>
      <c r="BV76" s="87"/>
      <c r="BW76" s="87"/>
      <c r="BX76" s="87"/>
      <c r="BY76" s="87"/>
      <c r="BZ76" s="88"/>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6"/>
      <c r="BM77" s="87"/>
      <c r="BN77" s="87"/>
      <c r="BO77" s="87"/>
      <c r="BP77" s="87"/>
      <c r="BQ77" s="87"/>
      <c r="BR77" s="87"/>
      <c r="BS77" s="87"/>
      <c r="BT77" s="87"/>
      <c r="BU77" s="87"/>
      <c r="BV77" s="87"/>
      <c r="BW77" s="87"/>
      <c r="BX77" s="87"/>
      <c r="BY77" s="87"/>
      <c r="BZ77" s="88"/>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6"/>
      <c r="BM78" s="87"/>
      <c r="BN78" s="87"/>
      <c r="BO78" s="87"/>
      <c r="BP78" s="87"/>
      <c r="BQ78" s="87"/>
      <c r="BR78" s="87"/>
      <c r="BS78" s="87"/>
      <c r="BT78" s="87"/>
      <c r="BU78" s="87"/>
      <c r="BV78" s="87"/>
      <c r="BW78" s="87"/>
      <c r="BX78" s="87"/>
      <c r="BY78" s="87"/>
      <c r="BZ78" s="88"/>
    </row>
    <row r="79" spans="1:78" ht="13.5" customHeight="1" x14ac:dyDescent="0.15">
      <c r="A79" s="2"/>
      <c r="B79" s="17"/>
      <c r="C79" s="79" t="s">
        <v>37</v>
      </c>
      <c r="D79" s="79"/>
      <c r="E79" s="79"/>
      <c r="F79" s="79"/>
      <c r="G79" s="79"/>
      <c r="H79" s="79"/>
      <c r="I79" s="79"/>
      <c r="J79" s="79"/>
      <c r="K79" s="79"/>
      <c r="L79" s="79"/>
      <c r="M79" s="79"/>
      <c r="N79" s="79"/>
      <c r="O79" s="79"/>
      <c r="P79" s="79"/>
      <c r="Q79" s="79"/>
      <c r="R79" s="79"/>
      <c r="S79" s="79"/>
      <c r="T79" s="79"/>
      <c r="U79" s="19"/>
      <c r="V79" s="19"/>
      <c r="W79" s="79" t="s">
        <v>38</v>
      </c>
      <c r="X79" s="79"/>
      <c r="Y79" s="79"/>
      <c r="Z79" s="79"/>
      <c r="AA79" s="79"/>
      <c r="AB79" s="79"/>
      <c r="AC79" s="79"/>
      <c r="AD79" s="79"/>
      <c r="AE79" s="79"/>
      <c r="AF79" s="79"/>
      <c r="AG79" s="79"/>
      <c r="AH79" s="79"/>
      <c r="AI79" s="79"/>
      <c r="AJ79" s="79"/>
      <c r="AK79" s="79"/>
      <c r="AL79" s="79"/>
      <c r="AM79" s="79"/>
      <c r="AN79" s="79"/>
      <c r="AO79" s="19"/>
      <c r="AP79" s="19"/>
      <c r="AQ79" s="79" t="s">
        <v>39</v>
      </c>
      <c r="AR79" s="79"/>
      <c r="AS79" s="79"/>
      <c r="AT79" s="79"/>
      <c r="AU79" s="79"/>
      <c r="AV79" s="79"/>
      <c r="AW79" s="79"/>
      <c r="AX79" s="79"/>
      <c r="AY79" s="79"/>
      <c r="AZ79" s="79"/>
      <c r="BA79" s="79"/>
      <c r="BB79" s="79"/>
      <c r="BC79" s="79"/>
      <c r="BD79" s="79"/>
      <c r="BE79" s="79"/>
      <c r="BF79" s="79"/>
      <c r="BG79" s="79"/>
      <c r="BH79" s="79"/>
      <c r="BI79" s="4"/>
      <c r="BJ79" s="18"/>
      <c r="BK79" s="2"/>
      <c r="BL79" s="86"/>
      <c r="BM79" s="87"/>
      <c r="BN79" s="87"/>
      <c r="BO79" s="87"/>
      <c r="BP79" s="87"/>
      <c r="BQ79" s="87"/>
      <c r="BR79" s="87"/>
      <c r="BS79" s="87"/>
      <c r="BT79" s="87"/>
      <c r="BU79" s="87"/>
      <c r="BV79" s="87"/>
      <c r="BW79" s="87"/>
      <c r="BX79" s="87"/>
      <c r="BY79" s="87"/>
      <c r="BZ79" s="88"/>
    </row>
    <row r="80" spans="1:78" ht="13.5" customHeight="1" x14ac:dyDescent="0.15">
      <c r="A80" s="2"/>
      <c r="B80" s="17"/>
      <c r="C80" s="79"/>
      <c r="D80" s="79"/>
      <c r="E80" s="79"/>
      <c r="F80" s="79"/>
      <c r="G80" s="79"/>
      <c r="H80" s="79"/>
      <c r="I80" s="79"/>
      <c r="J80" s="79"/>
      <c r="K80" s="79"/>
      <c r="L80" s="79"/>
      <c r="M80" s="79"/>
      <c r="N80" s="79"/>
      <c r="O80" s="79"/>
      <c r="P80" s="79"/>
      <c r="Q80" s="79"/>
      <c r="R80" s="79"/>
      <c r="S80" s="79"/>
      <c r="T80" s="79"/>
      <c r="U80" s="19"/>
      <c r="V80" s="19"/>
      <c r="W80" s="79"/>
      <c r="X80" s="79"/>
      <c r="Y80" s="79"/>
      <c r="Z80" s="79"/>
      <c r="AA80" s="79"/>
      <c r="AB80" s="79"/>
      <c r="AC80" s="79"/>
      <c r="AD80" s="79"/>
      <c r="AE80" s="79"/>
      <c r="AF80" s="79"/>
      <c r="AG80" s="79"/>
      <c r="AH80" s="79"/>
      <c r="AI80" s="79"/>
      <c r="AJ80" s="79"/>
      <c r="AK80" s="79"/>
      <c r="AL80" s="79"/>
      <c r="AM80" s="79"/>
      <c r="AN80" s="79"/>
      <c r="AO80" s="19"/>
      <c r="AP80" s="19"/>
      <c r="AQ80" s="79"/>
      <c r="AR80" s="79"/>
      <c r="AS80" s="79"/>
      <c r="AT80" s="79"/>
      <c r="AU80" s="79"/>
      <c r="AV80" s="79"/>
      <c r="AW80" s="79"/>
      <c r="AX80" s="79"/>
      <c r="AY80" s="79"/>
      <c r="AZ80" s="79"/>
      <c r="BA80" s="79"/>
      <c r="BB80" s="79"/>
      <c r="BC80" s="79"/>
      <c r="BD80" s="79"/>
      <c r="BE80" s="79"/>
      <c r="BF80" s="79"/>
      <c r="BG80" s="79"/>
      <c r="BH80" s="79"/>
      <c r="BI80" s="4"/>
      <c r="BJ80" s="18"/>
      <c r="BK80" s="2"/>
      <c r="BL80" s="86"/>
      <c r="BM80" s="87"/>
      <c r="BN80" s="87"/>
      <c r="BO80" s="87"/>
      <c r="BP80" s="87"/>
      <c r="BQ80" s="87"/>
      <c r="BR80" s="87"/>
      <c r="BS80" s="87"/>
      <c r="BT80" s="87"/>
      <c r="BU80" s="87"/>
      <c r="BV80" s="87"/>
      <c r="BW80" s="87"/>
      <c r="BX80" s="87"/>
      <c r="BY80" s="87"/>
      <c r="BZ80" s="88"/>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6"/>
      <c r="BM81" s="87"/>
      <c r="BN81" s="87"/>
      <c r="BO81" s="87"/>
      <c r="BP81" s="87"/>
      <c r="BQ81" s="87"/>
      <c r="BR81" s="87"/>
      <c r="BS81" s="87"/>
      <c r="BT81" s="87"/>
      <c r="BU81" s="87"/>
      <c r="BV81" s="87"/>
      <c r="BW81" s="87"/>
      <c r="BX81" s="87"/>
      <c r="BY81" s="87"/>
      <c r="BZ81" s="88"/>
    </row>
    <row r="82" spans="1:78" ht="59.2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9"/>
      <c r="BM82" s="90"/>
      <c r="BN82" s="90"/>
      <c r="BO82" s="90"/>
      <c r="BP82" s="90"/>
      <c r="BQ82" s="90"/>
      <c r="BR82" s="90"/>
      <c r="BS82" s="90"/>
      <c r="BT82" s="90"/>
      <c r="BU82" s="90"/>
      <c r="BV82" s="90"/>
      <c r="BW82" s="90"/>
      <c r="BX82" s="90"/>
      <c r="BY82" s="90"/>
      <c r="BZ82" s="91"/>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x3N+PkBF22SRjkexfggDTWJMCUsxa0raJb42lc0mc+sSUmuG/rzObNsX0QQZznDFOvNzcpan9jvqD2Jrc5BrjQ==" saltValue="HYkg2T509lr3VHHLtb9FUw==" spinCount="100000" sheet="1" objects="1" scenarios="1" formatCells="0" formatColumns="0" formatRows="0"/>
  <mergeCells count="55">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3" t="s">
        <v>62</v>
      </c>
      <c r="I3" s="94"/>
      <c r="J3" s="94"/>
      <c r="K3" s="94"/>
      <c r="L3" s="94"/>
      <c r="M3" s="94"/>
      <c r="N3" s="94"/>
      <c r="O3" s="94"/>
      <c r="P3" s="94"/>
      <c r="Q3" s="94"/>
      <c r="R3" s="94"/>
      <c r="S3" s="94"/>
      <c r="T3" s="94"/>
      <c r="U3" s="94"/>
      <c r="V3" s="94"/>
      <c r="W3" s="95"/>
      <c r="X3" s="99" t="s">
        <v>63</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64</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8" t="s">
        <v>65</v>
      </c>
      <c r="B4" s="30"/>
      <c r="C4" s="30"/>
      <c r="D4" s="30"/>
      <c r="E4" s="30"/>
      <c r="F4" s="30"/>
      <c r="G4" s="30"/>
      <c r="H4" s="96"/>
      <c r="I4" s="97"/>
      <c r="J4" s="97"/>
      <c r="K4" s="97"/>
      <c r="L4" s="97"/>
      <c r="M4" s="97"/>
      <c r="N4" s="97"/>
      <c r="O4" s="97"/>
      <c r="P4" s="97"/>
      <c r="Q4" s="97"/>
      <c r="R4" s="97"/>
      <c r="S4" s="97"/>
      <c r="T4" s="97"/>
      <c r="U4" s="97"/>
      <c r="V4" s="97"/>
      <c r="W4" s="98"/>
      <c r="X4" s="92" t="s">
        <v>66</v>
      </c>
      <c r="Y4" s="92"/>
      <c r="Z4" s="92"/>
      <c r="AA4" s="92"/>
      <c r="AB4" s="92"/>
      <c r="AC4" s="92"/>
      <c r="AD4" s="92"/>
      <c r="AE4" s="92"/>
      <c r="AF4" s="92"/>
      <c r="AG4" s="92"/>
      <c r="AH4" s="92"/>
      <c r="AI4" s="92" t="s">
        <v>67</v>
      </c>
      <c r="AJ4" s="92"/>
      <c r="AK4" s="92"/>
      <c r="AL4" s="92"/>
      <c r="AM4" s="92"/>
      <c r="AN4" s="92"/>
      <c r="AO4" s="92"/>
      <c r="AP4" s="92"/>
      <c r="AQ4" s="92"/>
      <c r="AR4" s="92"/>
      <c r="AS4" s="92"/>
      <c r="AT4" s="92" t="s">
        <v>68</v>
      </c>
      <c r="AU4" s="92"/>
      <c r="AV4" s="92"/>
      <c r="AW4" s="92"/>
      <c r="AX4" s="92"/>
      <c r="AY4" s="92"/>
      <c r="AZ4" s="92"/>
      <c r="BA4" s="92"/>
      <c r="BB4" s="92"/>
      <c r="BC4" s="92"/>
      <c r="BD4" s="92"/>
      <c r="BE4" s="92" t="s">
        <v>69</v>
      </c>
      <c r="BF4" s="92"/>
      <c r="BG4" s="92"/>
      <c r="BH4" s="92"/>
      <c r="BI4" s="92"/>
      <c r="BJ4" s="92"/>
      <c r="BK4" s="92"/>
      <c r="BL4" s="92"/>
      <c r="BM4" s="92"/>
      <c r="BN4" s="92"/>
      <c r="BO4" s="92"/>
      <c r="BP4" s="92" t="s">
        <v>70</v>
      </c>
      <c r="BQ4" s="92"/>
      <c r="BR4" s="92"/>
      <c r="BS4" s="92"/>
      <c r="BT4" s="92"/>
      <c r="BU4" s="92"/>
      <c r="BV4" s="92"/>
      <c r="BW4" s="92"/>
      <c r="BX4" s="92"/>
      <c r="BY4" s="92"/>
      <c r="BZ4" s="92"/>
      <c r="CA4" s="92" t="s">
        <v>71</v>
      </c>
      <c r="CB4" s="92"/>
      <c r="CC4" s="92"/>
      <c r="CD4" s="92"/>
      <c r="CE4" s="92"/>
      <c r="CF4" s="92"/>
      <c r="CG4" s="92"/>
      <c r="CH4" s="92"/>
      <c r="CI4" s="92"/>
      <c r="CJ4" s="92"/>
      <c r="CK4" s="92"/>
      <c r="CL4" s="92" t="s">
        <v>72</v>
      </c>
      <c r="CM4" s="92"/>
      <c r="CN4" s="92"/>
      <c r="CO4" s="92"/>
      <c r="CP4" s="92"/>
      <c r="CQ4" s="92"/>
      <c r="CR4" s="92"/>
      <c r="CS4" s="92"/>
      <c r="CT4" s="92"/>
      <c r="CU4" s="92"/>
      <c r="CV4" s="92"/>
      <c r="CW4" s="92" t="s">
        <v>73</v>
      </c>
      <c r="CX4" s="92"/>
      <c r="CY4" s="92"/>
      <c r="CZ4" s="92"/>
      <c r="DA4" s="92"/>
      <c r="DB4" s="92"/>
      <c r="DC4" s="92"/>
      <c r="DD4" s="92"/>
      <c r="DE4" s="92"/>
      <c r="DF4" s="92"/>
      <c r="DG4" s="92"/>
      <c r="DH4" s="92" t="s">
        <v>74</v>
      </c>
      <c r="DI4" s="92"/>
      <c r="DJ4" s="92"/>
      <c r="DK4" s="92"/>
      <c r="DL4" s="92"/>
      <c r="DM4" s="92"/>
      <c r="DN4" s="92"/>
      <c r="DO4" s="92"/>
      <c r="DP4" s="92"/>
      <c r="DQ4" s="92"/>
      <c r="DR4" s="92"/>
      <c r="DS4" s="92" t="s">
        <v>75</v>
      </c>
      <c r="DT4" s="92"/>
      <c r="DU4" s="92"/>
      <c r="DV4" s="92"/>
      <c r="DW4" s="92"/>
      <c r="DX4" s="92"/>
      <c r="DY4" s="92"/>
      <c r="DZ4" s="92"/>
      <c r="EA4" s="92"/>
      <c r="EB4" s="92"/>
      <c r="EC4" s="92"/>
      <c r="ED4" s="92" t="s">
        <v>76</v>
      </c>
      <c r="EE4" s="92"/>
      <c r="EF4" s="92"/>
      <c r="EG4" s="92"/>
      <c r="EH4" s="92"/>
      <c r="EI4" s="92"/>
      <c r="EJ4" s="92"/>
      <c r="EK4" s="92"/>
      <c r="EL4" s="92"/>
      <c r="EM4" s="92"/>
      <c r="EN4" s="92"/>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382027</v>
      </c>
      <c r="D6" s="33">
        <f t="shared" si="3"/>
        <v>46</v>
      </c>
      <c r="E6" s="33">
        <f t="shared" si="3"/>
        <v>1</v>
      </c>
      <c r="F6" s="33">
        <f t="shared" si="3"/>
        <v>0</v>
      </c>
      <c r="G6" s="33">
        <f t="shared" si="3"/>
        <v>1</v>
      </c>
      <c r="H6" s="33" t="str">
        <f t="shared" si="3"/>
        <v>愛媛県　今治市</v>
      </c>
      <c r="I6" s="33" t="str">
        <f t="shared" si="3"/>
        <v>法適用</v>
      </c>
      <c r="J6" s="33" t="str">
        <f t="shared" si="3"/>
        <v>水道事業</v>
      </c>
      <c r="K6" s="33" t="str">
        <f t="shared" si="3"/>
        <v>末端給水事業</v>
      </c>
      <c r="L6" s="33" t="str">
        <f t="shared" si="3"/>
        <v>A2</v>
      </c>
      <c r="M6" s="33" t="str">
        <f t="shared" si="3"/>
        <v>非設置</v>
      </c>
      <c r="N6" s="34" t="str">
        <f t="shared" si="3"/>
        <v>-</v>
      </c>
      <c r="O6" s="34">
        <f t="shared" si="3"/>
        <v>75.959999999999994</v>
      </c>
      <c r="P6" s="34">
        <f t="shared" si="3"/>
        <v>96.7</v>
      </c>
      <c r="Q6" s="34">
        <f t="shared" si="3"/>
        <v>2862</v>
      </c>
      <c r="R6" s="34">
        <f t="shared" si="3"/>
        <v>161861</v>
      </c>
      <c r="S6" s="34">
        <f t="shared" si="3"/>
        <v>419.14</v>
      </c>
      <c r="T6" s="34">
        <f t="shared" si="3"/>
        <v>386.17</v>
      </c>
      <c r="U6" s="34">
        <f t="shared" si="3"/>
        <v>155776</v>
      </c>
      <c r="V6" s="34">
        <f t="shared" si="3"/>
        <v>129.88999999999999</v>
      </c>
      <c r="W6" s="34">
        <f t="shared" si="3"/>
        <v>1199.29</v>
      </c>
      <c r="X6" s="35">
        <f>IF(X7="",NA(),X7)</f>
        <v>118.34</v>
      </c>
      <c r="Y6" s="35">
        <f t="shared" ref="Y6:AG6" si="4">IF(Y7="",NA(),Y7)</f>
        <v>111.61</v>
      </c>
      <c r="Z6" s="35">
        <f t="shared" si="4"/>
        <v>111.54</v>
      </c>
      <c r="AA6" s="35">
        <f t="shared" si="4"/>
        <v>120.42</v>
      </c>
      <c r="AB6" s="35">
        <f t="shared" si="4"/>
        <v>116.02</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243.2</v>
      </c>
      <c r="AU6" s="35">
        <f t="shared" ref="AU6:BC6" si="6">IF(AU7="",NA(),AU7)</f>
        <v>182.78</v>
      </c>
      <c r="AV6" s="35">
        <f t="shared" si="6"/>
        <v>201.4</v>
      </c>
      <c r="AW6" s="35">
        <f t="shared" si="6"/>
        <v>211.5</v>
      </c>
      <c r="AX6" s="35">
        <f t="shared" si="6"/>
        <v>224.99</v>
      </c>
      <c r="AY6" s="35">
        <f t="shared" si="6"/>
        <v>628.34</v>
      </c>
      <c r="AZ6" s="35">
        <f t="shared" si="6"/>
        <v>289.8</v>
      </c>
      <c r="BA6" s="35">
        <f t="shared" si="6"/>
        <v>299.44</v>
      </c>
      <c r="BB6" s="35">
        <f t="shared" si="6"/>
        <v>311.99</v>
      </c>
      <c r="BC6" s="35">
        <f t="shared" si="6"/>
        <v>307.83</v>
      </c>
      <c r="BD6" s="34" t="str">
        <f>IF(BD7="","",IF(BD7="-","【-】","【"&amp;SUBSTITUTE(TEXT(BD7,"#,##0.00"),"-","△")&amp;"】"))</f>
        <v>【264.34】</v>
      </c>
      <c r="BE6" s="35">
        <f>IF(BE7="",NA(),BE7)</f>
        <v>267.92</v>
      </c>
      <c r="BF6" s="35">
        <f t="shared" ref="BF6:BN6" si="7">IF(BF7="",NA(),BF7)</f>
        <v>268.29000000000002</v>
      </c>
      <c r="BG6" s="35">
        <f t="shared" si="7"/>
        <v>254.5</v>
      </c>
      <c r="BH6" s="35">
        <f t="shared" si="7"/>
        <v>225.78</v>
      </c>
      <c r="BI6" s="35">
        <f t="shared" si="7"/>
        <v>282.98</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102.31</v>
      </c>
      <c r="BQ6" s="35">
        <f t="shared" ref="BQ6:BY6" si="8">IF(BQ7="",NA(),BQ7)</f>
        <v>97.03</v>
      </c>
      <c r="BR6" s="35">
        <f t="shared" si="8"/>
        <v>97.12</v>
      </c>
      <c r="BS6" s="35">
        <f t="shared" si="8"/>
        <v>108.12</v>
      </c>
      <c r="BT6" s="35">
        <f t="shared" si="8"/>
        <v>103.82</v>
      </c>
      <c r="BU6" s="35">
        <f t="shared" si="8"/>
        <v>99.89</v>
      </c>
      <c r="BV6" s="35">
        <f t="shared" si="8"/>
        <v>107.05</v>
      </c>
      <c r="BW6" s="35">
        <f t="shared" si="8"/>
        <v>106.4</v>
      </c>
      <c r="BX6" s="35">
        <f t="shared" si="8"/>
        <v>107.61</v>
      </c>
      <c r="BY6" s="35">
        <f t="shared" si="8"/>
        <v>106.02</v>
      </c>
      <c r="BZ6" s="34" t="str">
        <f>IF(BZ7="","",IF(BZ7="-","【-】","【"&amp;SUBSTITUTE(TEXT(BZ7,"#,##0.00"),"-","△")&amp;"】"))</f>
        <v>【104.36】</v>
      </c>
      <c r="CA6" s="35">
        <f>IF(CA7="",NA(),CA7)</f>
        <v>135.30000000000001</v>
      </c>
      <c r="CB6" s="35">
        <f t="shared" ref="CB6:CJ6" si="9">IF(CB7="",NA(),CB7)</f>
        <v>142.99</v>
      </c>
      <c r="CC6" s="35">
        <f t="shared" si="9"/>
        <v>142.71</v>
      </c>
      <c r="CD6" s="35">
        <f t="shared" si="9"/>
        <v>137.4</v>
      </c>
      <c r="CE6" s="35">
        <f t="shared" si="9"/>
        <v>142.9</v>
      </c>
      <c r="CF6" s="35">
        <f t="shared" si="9"/>
        <v>165.34</v>
      </c>
      <c r="CG6" s="35">
        <f t="shared" si="9"/>
        <v>155.09</v>
      </c>
      <c r="CH6" s="35">
        <f t="shared" si="9"/>
        <v>156.29</v>
      </c>
      <c r="CI6" s="35">
        <f t="shared" si="9"/>
        <v>155.69</v>
      </c>
      <c r="CJ6" s="35">
        <f t="shared" si="9"/>
        <v>158.6</v>
      </c>
      <c r="CK6" s="34" t="str">
        <f>IF(CK7="","",IF(CK7="-","【-】","【"&amp;SUBSTITUTE(TEXT(CK7,"#,##0.00"),"-","△")&amp;"】"))</f>
        <v>【165.71】</v>
      </c>
      <c r="CL6" s="35">
        <f>IF(CL7="",NA(),CL7)</f>
        <v>63.81</v>
      </c>
      <c r="CM6" s="35">
        <f t="shared" ref="CM6:CU6" si="10">IF(CM7="",NA(),CM7)</f>
        <v>61.68</v>
      </c>
      <c r="CN6" s="35">
        <f t="shared" si="10"/>
        <v>60.56</v>
      </c>
      <c r="CO6" s="35">
        <f t="shared" si="10"/>
        <v>61.51</v>
      </c>
      <c r="CP6" s="35">
        <f t="shared" si="10"/>
        <v>60.05</v>
      </c>
      <c r="CQ6" s="35">
        <f t="shared" si="10"/>
        <v>62.15</v>
      </c>
      <c r="CR6" s="35">
        <f t="shared" si="10"/>
        <v>61.61</v>
      </c>
      <c r="CS6" s="35">
        <f t="shared" si="10"/>
        <v>62.34</v>
      </c>
      <c r="CT6" s="35">
        <f t="shared" si="10"/>
        <v>62.46</v>
      </c>
      <c r="CU6" s="35">
        <f t="shared" si="10"/>
        <v>62.88</v>
      </c>
      <c r="CV6" s="34" t="str">
        <f>IF(CV7="","",IF(CV7="-","【-】","【"&amp;SUBSTITUTE(TEXT(CV7,"#,##0.00"),"-","△")&amp;"】"))</f>
        <v>【60.41】</v>
      </c>
      <c r="CW6" s="35">
        <f>IF(CW7="",NA(),CW7)</f>
        <v>93.23</v>
      </c>
      <c r="CX6" s="35">
        <f t="shared" ref="CX6:DF6" si="11">IF(CX7="",NA(),CX7)</f>
        <v>93</v>
      </c>
      <c r="CY6" s="35">
        <f t="shared" si="11"/>
        <v>93.73</v>
      </c>
      <c r="CZ6" s="35">
        <f t="shared" si="11"/>
        <v>93.48</v>
      </c>
      <c r="DA6" s="35">
        <f t="shared" si="11"/>
        <v>93.55</v>
      </c>
      <c r="DB6" s="35">
        <f t="shared" si="11"/>
        <v>90.64</v>
      </c>
      <c r="DC6" s="35">
        <f t="shared" si="11"/>
        <v>90.23</v>
      </c>
      <c r="DD6" s="35">
        <f t="shared" si="11"/>
        <v>90.15</v>
      </c>
      <c r="DE6" s="35">
        <f t="shared" si="11"/>
        <v>90.62</v>
      </c>
      <c r="DF6" s="35">
        <f t="shared" si="11"/>
        <v>90.13</v>
      </c>
      <c r="DG6" s="34" t="str">
        <f>IF(DG7="","",IF(DG7="-","【-】","【"&amp;SUBSTITUTE(TEXT(DG7,"#,##0.00"),"-","△")&amp;"】"))</f>
        <v>【89.93】</v>
      </c>
      <c r="DH6" s="35">
        <f>IF(DH7="",NA(),DH7)</f>
        <v>44.49</v>
      </c>
      <c r="DI6" s="35">
        <f t="shared" ref="DI6:DQ6" si="12">IF(DI7="",NA(),DI7)</f>
        <v>45.42</v>
      </c>
      <c r="DJ6" s="35">
        <f t="shared" si="12"/>
        <v>46.89</v>
      </c>
      <c r="DK6" s="35">
        <f t="shared" si="12"/>
        <v>48.13</v>
      </c>
      <c r="DL6" s="35">
        <f t="shared" si="12"/>
        <v>48</v>
      </c>
      <c r="DM6" s="35">
        <f t="shared" si="12"/>
        <v>43.24</v>
      </c>
      <c r="DN6" s="35">
        <f t="shared" si="12"/>
        <v>46.36</v>
      </c>
      <c r="DO6" s="35">
        <f t="shared" si="12"/>
        <v>47.37</v>
      </c>
      <c r="DP6" s="35">
        <f t="shared" si="12"/>
        <v>48.01</v>
      </c>
      <c r="DQ6" s="35">
        <f t="shared" si="12"/>
        <v>48.01</v>
      </c>
      <c r="DR6" s="34" t="str">
        <f>IF(DR7="","",IF(DR7="-","【-】","【"&amp;SUBSTITUTE(TEXT(DR7,"#,##0.00"),"-","△")&amp;"】"))</f>
        <v>【48.12】</v>
      </c>
      <c r="DS6" s="35">
        <f>IF(DS7="",NA(),DS7)</f>
        <v>9.1999999999999993</v>
      </c>
      <c r="DT6" s="35">
        <f t="shared" ref="DT6:EB6" si="13">IF(DT7="",NA(),DT7)</f>
        <v>20.5</v>
      </c>
      <c r="DU6" s="35">
        <f t="shared" si="13"/>
        <v>7.99</v>
      </c>
      <c r="DV6" s="35">
        <f t="shared" si="13"/>
        <v>19</v>
      </c>
      <c r="DW6" s="35">
        <f t="shared" si="13"/>
        <v>12.84</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1.1599999999999999</v>
      </c>
      <c r="EE6" s="35">
        <f t="shared" ref="EE6:EM6" si="14">IF(EE7="",NA(),EE7)</f>
        <v>1.08</v>
      </c>
      <c r="EF6" s="35">
        <f t="shared" si="14"/>
        <v>0.97</v>
      </c>
      <c r="EG6" s="35">
        <f t="shared" si="14"/>
        <v>1.21</v>
      </c>
      <c r="EH6" s="35">
        <f t="shared" si="14"/>
        <v>1.06</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382027</v>
      </c>
      <c r="D7" s="37">
        <v>46</v>
      </c>
      <c r="E7" s="37">
        <v>1</v>
      </c>
      <c r="F7" s="37">
        <v>0</v>
      </c>
      <c r="G7" s="37">
        <v>1</v>
      </c>
      <c r="H7" s="37" t="s">
        <v>105</v>
      </c>
      <c r="I7" s="37" t="s">
        <v>106</v>
      </c>
      <c r="J7" s="37" t="s">
        <v>107</v>
      </c>
      <c r="K7" s="37" t="s">
        <v>108</v>
      </c>
      <c r="L7" s="37" t="s">
        <v>109</v>
      </c>
      <c r="M7" s="37" t="s">
        <v>110</v>
      </c>
      <c r="N7" s="38" t="s">
        <v>111</v>
      </c>
      <c r="O7" s="38">
        <v>75.959999999999994</v>
      </c>
      <c r="P7" s="38">
        <v>96.7</v>
      </c>
      <c r="Q7" s="38">
        <v>2862</v>
      </c>
      <c r="R7" s="38">
        <v>161861</v>
      </c>
      <c r="S7" s="38">
        <v>419.14</v>
      </c>
      <c r="T7" s="38">
        <v>386.17</v>
      </c>
      <c r="U7" s="38">
        <v>155776</v>
      </c>
      <c r="V7" s="38">
        <v>129.88999999999999</v>
      </c>
      <c r="W7" s="38">
        <v>1199.29</v>
      </c>
      <c r="X7" s="38">
        <v>118.34</v>
      </c>
      <c r="Y7" s="38">
        <v>111.61</v>
      </c>
      <c r="Z7" s="38">
        <v>111.54</v>
      </c>
      <c r="AA7" s="38">
        <v>120.42</v>
      </c>
      <c r="AB7" s="38">
        <v>116.02</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243.2</v>
      </c>
      <c r="AU7" s="38">
        <v>182.78</v>
      </c>
      <c r="AV7" s="38">
        <v>201.4</v>
      </c>
      <c r="AW7" s="38">
        <v>211.5</v>
      </c>
      <c r="AX7" s="38">
        <v>224.99</v>
      </c>
      <c r="AY7" s="38">
        <v>628.34</v>
      </c>
      <c r="AZ7" s="38">
        <v>289.8</v>
      </c>
      <c r="BA7" s="38">
        <v>299.44</v>
      </c>
      <c r="BB7" s="38">
        <v>311.99</v>
      </c>
      <c r="BC7" s="38">
        <v>307.83</v>
      </c>
      <c r="BD7" s="38">
        <v>264.33999999999997</v>
      </c>
      <c r="BE7" s="38">
        <v>267.92</v>
      </c>
      <c r="BF7" s="38">
        <v>268.29000000000002</v>
      </c>
      <c r="BG7" s="38">
        <v>254.5</v>
      </c>
      <c r="BH7" s="38">
        <v>225.78</v>
      </c>
      <c r="BI7" s="38">
        <v>282.98</v>
      </c>
      <c r="BJ7" s="38">
        <v>297.13</v>
      </c>
      <c r="BK7" s="38">
        <v>301.99</v>
      </c>
      <c r="BL7" s="38">
        <v>298.08999999999997</v>
      </c>
      <c r="BM7" s="38">
        <v>291.77999999999997</v>
      </c>
      <c r="BN7" s="38">
        <v>295.44</v>
      </c>
      <c r="BO7" s="38">
        <v>274.27</v>
      </c>
      <c r="BP7" s="38">
        <v>102.31</v>
      </c>
      <c r="BQ7" s="38">
        <v>97.03</v>
      </c>
      <c r="BR7" s="38">
        <v>97.12</v>
      </c>
      <c r="BS7" s="38">
        <v>108.12</v>
      </c>
      <c r="BT7" s="38">
        <v>103.82</v>
      </c>
      <c r="BU7" s="38">
        <v>99.89</v>
      </c>
      <c r="BV7" s="38">
        <v>107.05</v>
      </c>
      <c r="BW7" s="38">
        <v>106.4</v>
      </c>
      <c r="BX7" s="38">
        <v>107.61</v>
      </c>
      <c r="BY7" s="38">
        <v>106.02</v>
      </c>
      <c r="BZ7" s="38">
        <v>104.36</v>
      </c>
      <c r="CA7" s="38">
        <v>135.30000000000001</v>
      </c>
      <c r="CB7" s="38">
        <v>142.99</v>
      </c>
      <c r="CC7" s="38">
        <v>142.71</v>
      </c>
      <c r="CD7" s="38">
        <v>137.4</v>
      </c>
      <c r="CE7" s="38">
        <v>142.9</v>
      </c>
      <c r="CF7" s="38">
        <v>165.34</v>
      </c>
      <c r="CG7" s="38">
        <v>155.09</v>
      </c>
      <c r="CH7" s="38">
        <v>156.29</v>
      </c>
      <c r="CI7" s="38">
        <v>155.69</v>
      </c>
      <c r="CJ7" s="38">
        <v>158.6</v>
      </c>
      <c r="CK7" s="38">
        <v>165.71</v>
      </c>
      <c r="CL7" s="38">
        <v>63.81</v>
      </c>
      <c r="CM7" s="38">
        <v>61.68</v>
      </c>
      <c r="CN7" s="38">
        <v>60.56</v>
      </c>
      <c r="CO7" s="38">
        <v>61.51</v>
      </c>
      <c r="CP7" s="38">
        <v>60.05</v>
      </c>
      <c r="CQ7" s="38">
        <v>62.15</v>
      </c>
      <c r="CR7" s="38">
        <v>61.61</v>
      </c>
      <c r="CS7" s="38">
        <v>62.34</v>
      </c>
      <c r="CT7" s="38">
        <v>62.46</v>
      </c>
      <c r="CU7" s="38">
        <v>62.88</v>
      </c>
      <c r="CV7" s="38">
        <v>60.41</v>
      </c>
      <c r="CW7" s="38">
        <v>93.23</v>
      </c>
      <c r="CX7" s="38">
        <v>93</v>
      </c>
      <c r="CY7" s="38">
        <v>93.73</v>
      </c>
      <c r="CZ7" s="38">
        <v>93.48</v>
      </c>
      <c r="DA7" s="38">
        <v>93.55</v>
      </c>
      <c r="DB7" s="38">
        <v>90.64</v>
      </c>
      <c r="DC7" s="38">
        <v>90.23</v>
      </c>
      <c r="DD7" s="38">
        <v>90.15</v>
      </c>
      <c r="DE7" s="38">
        <v>90.62</v>
      </c>
      <c r="DF7" s="38">
        <v>90.13</v>
      </c>
      <c r="DG7" s="38">
        <v>89.93</v>
      </c>
      <c r="DH7" s="38">
        <v>44.49</v>
      </c>
      <c r="DI7" s="38">
        <v>45.42</v>
      </c>
      <c r="DJ7" s="38">
        <v>46.89</v>
      </c>
      <c r="DK7" s="38">
        <v>48.13</v>
      </c>
      <c r="DL7" s="38">
        <v>48</v>
      </c>
      <c r="DM7" s="38">
        <v>43.24</v>
      </c>
      <c r="DN7" s="38">
        <v>46.36</v>
      </c>
      <c r="DO7" s="38">
        <v>47.37</v>
      </c>
      <c r="DP7" s="38">
        <v>48.01</v>
      </c>
      <c r="DQ7" s="38">
        <v>48.01</v>
      </c>
      <c r="DR7" s="38">
        <v>48.12</v>
      </c>
      <c r="DS7" s="38">
        <v>9.1999999999999993</v>
      </c>
      <c r="DT7" s="38">
        <v>20.5</v>
      </c>
      <c r="DU7" s="38">
        <v>7.99</v>
      </c>
      <c r="DV7" s="38">
        <v>19</v>
      </c>
      <c r="DW7" s="38">
        <v>12.84</v>
      </c>
      <c r="DX7" s="38">
        <v>12.21</v>
      </c>
      <c r="DY7" s="38">
        <v>13.57</v>
      </c>
      <c r="DZ7" s="38">
        <v>14.27</v>
      </c>
      <c r="EA7" s="38">
        <v>16.170000000000002</v>
      </c>
      <c r="EB7" s="38">
        <v>16.600000000000001</v>
      </c>
      <c r="EC7" s="38">
        <v>15.89</v>
      </c>
      <c r="ED7" s="38">
        <v>1.1599999999999999</v>
      </c>
      <c r="EE7" s="38">
        <v>1.08</v>
      </c>
      <c r="EF7" s="38">
        <v>0.97</v>
      </c>
      <c r="EG7" s="38">
        <v>1.21</v>
      </c>
      <c r="EH7" s="38">
        <v>1.06</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2019-01-25T02:53:36Z</cp:lastPrinted>
  <dcterms:created xsi:type="dcterms:W3CDTF">2018-12-03T08:37:12Z</dcterms:created>
  <dcterms:modified xsi:type="dcterms:W3CDTF">2019-03-01T01:52:32Z</dcterms:modified>
  <cp:category/>
</cp:coreProperties>
</file>