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提出用\"/>
    </mc:Choice>
  </mc:AlternateContent>
  <workbookProtection workbookAlgorithmName="SHA-512" workbookHashValue="myeZ+QwM+w/60Vi8H0tfBKGDyBqmTOIhWG9A7iYEZ8vqi88ct+wZJ5OI8Ogrjjci6vwus4n4hjo3g6dwPEE4XQ==" workbookSaltValue="6v0ZiEZzHf46Mw+fvWcYvA=="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GJ90" i="4"/>
  <c r="FI90" i="4"/>
  <c r="DG90" i="4"/>
  <c r="CF90" i="4"/>
  <c r="BE90" i="4"/>
  <c r="C90" i="4"/>
  <c r="RA81" i="4"/>
  <c r="PZ81" i="4"/>
  <c r="NX81" i="4"/>
  <c r="MW81" i="4"/>
  <c r="KO81" i="4"/>
  <c r="JN81" i="4"/>
  <c r="IM81" i="4"/>
  <c r="HL81" i="4"/>
  <c r="GK81" i="4"/>
  <c r="DB81" i="4"/>
  <c r="CA81" i="4"/>
  <c r="AZ81" i="4"/>
  <c r="RA80" i="4"/>
  <c r="PZ80" i="4"/>
  <c r="OY80" i="4"/>
  <c r="NX80" i="4"/>
  <c r="MW80" i="4"/>
  <c r="KO80" i="4"/>
  <c r="JN80" i="4"/>
  <c r="HL80" i="4"/>
  <c r="GK80" i="4"/>
  <c r="EC80" i="4"/>
  <c r="DB80" i="4"/>
  <c r="CA80" i="4"/>
  <c r="AZ80" i="4"/>
  <c r="Y80" i="4"/>
  <c r="RA79" i="4"/>
  <c r="PZ79" i="4"/>
  <c r="OY79" i="4"/>
  <c r="MW79" i="4"/>
  <c r="KO79" i="4"/>
  <c r="JN79" i="4"/>
  <c r="IM79" i="4"/>
  <c r="GK79" i="4"/>
  <c r="EC79" i="4"/>
  <c r="DB79" i="4"/>
  <c r="CA79" i="4"/>
  <c r="Y79" i="4"/>
  <c r="RH56" i="4"/>
  <c r="PT56" i="4"/>
  <c r="OZ56" i="4"/>
  <c r="OF56" i="4"/>
  <c r="MN56" i="4"/>
  <c r="LT56" i="4"/>
  <c r="KZ56" i="4"/>
  <c r="KF56" i="4"/>
  <c r="JL56" i="4"/>
  <c r="HT56" i="4"/>
  <c r="GZ56" i="4"/>
  <c r="GF56" i="4"/>
  <c r="ER56" i="4"/>
  <c r="CZ56" i="4"/>
  <c r="CF56" i="4"/>
  <c r="BL56" i="4"/>
  <c r="AR56" i="4"/>
  <c r="X56" i="4"/>
  <c r="QN55" i="4"/>
  <c r="PT55" i="4"/>
  <c r="OZ55" i="4"/>
  <c r="MN55" i="4"/>
  <c r="KZ55" i="4"/>
  <c r="KF55" i="4"/>
  <c r="JL55" i="4"/>
  <c r="HT55" i="4"/>
  <c r="GZ55" i="4"/>
  <c r="FL55" i="4"/>
  <c r="ER55" i="4"/>
  <c r="CZ55" i="4"/>
  <c r="CF55" i="4"/>
  <c r="BL55" i="4"/>
  <c r="X55" i="4"/>
  <c r="RH54" i="4"/>
  <c r="QN54" i="4"/>
  <c r="PT54" i="4"/>
  <c r="OZ54" i="4"/>
  <c r="OF54" i="4"/>
  <c r="MN54" i="4"/>
  <c r="LT54" i="4"/>
  <c r="KZ54" i="4"/>
  <c r="KF54" i="4"/>
  <c r="JL54" i="4"/>
  <c r="HT54" i="4"/>
  <c r="GZ54" i="4"/>
  <c r="GF54" i="4"/>
  <c r="ER54" i="4"/>
  <c r="CZ54" i="4"/>
  <c r="CF54" i="4"/>
  <c r="BL54" i="4"/>
  <c r="X54" i="4"/>
  <c r="RH33" i="4"/>
  <c r="PT33" i="4"/>
  <c r="OZ33" i="4"/>
  <c r="OF33" i="4"/>
  <c r="MN33" i="4"/>
  <c r="LT33" i="4"/>
  <c r="KZ33" i="4"/>
  <c r="KF33" i="4"/>
  <c r="JL33" i="4"/>
  <c r="HT33" i="4"/>
  <c r="GZ33" i="4"/>
  <c r="GF33" i="4"/>
  <c r="ER33" i="4"/>
  <c r="CZ33" i="4"/>
  <c r="CF33" i="4"/>
  <c r="BL33" i="4"/>
  <c r="AR33" i="4"/>
  <c r="X33" i="4"/>
  <c r="QN32" i="4"/>
  <c r="PT32" i="4"/>
  <c r="OZ32" i="4"/>
  <c r="MN32" i="4"/>
  <c r="KZ32" i="4"/>
  <c r="KF32" i="4"/>
  <c r="JL32" i="4"/>
  <c r="HT32" i="4"/>
  <c r="GZ32" i="4"/>
  <c r="FL32" i="4"/>
  <c r="ER32" i="4"/>
  <c r="CZ32" i="4"/>
  <c r="CF32" i="4"/>
  <c r="BL32" i="4"/>
  <c r="X32" i="4"/>
  <c r="RH31" i="4"/>
  <c r="QN31" i="4"/>
  <c r="PT31" i="4"/>
  <c r="OZ31" i="4"/>
  <c r="OF31" i="4"/>
  <c r="MN31" i="4"/>
  <c r="LT31" i="4"/>
  <c r="KZ31" i="4"/>
  <c r="KF31" i="4"/>
  <c r="JL31" i="4"/>
  <c r="HT31" i="4"/>
  <c r="GZ31" i="4"/>
  <c r="GF31" i="4"/>
  <c r="ER31" i="4"/>
  <c r="CZ31" i="4"/>
  <c r="CF31" i="4"/>
  <c r="BL31" i="4"/>
  <c r="X31" i="4"/>
  <c r="LZ10" i="4"/>
  <c r="IT10" i="4"/>
  <c r="FN10" i="4"/>
  <c r="CH10" i="4"/>
  <c r="B10" i="4"/>
  <c r="PF8" i="4"/>
  <c r="LZ8" i="4"/>
  <c r="IT8" i="4"/>
  <c r="FN8" i="4"/>
  <c r="CH8" i="4"/>
  <c r="B8" i="4"/>
  <c r="B5" i="4"/>
  <c r="AR31" i="4" l="1"/>
  <c r="LT32" i="4"/>
  <c r="AR55" i="4"/>
  <c r="LT55" i="4"/>
  <c r="AZ79" i="4"/>
  <c r="AR32" i="4"/>
  <c r="AR54" i="4"/>
  <c r="FL31" i="4"/>
  <c r="FL33" i="4"/>
  <c r="QN33" i="4"/>
  <c r="FL54" i="4"/>
  <c r="FL56" i="4"/>
  <c r="QN56" i="4"/>
  <c r="HL79" i="4"/>
  <c r="IM80" i="4"/>
  <c r="Y81" i="4"/>
  <c r="EC81" i="4"/>
  <c r="OY81" i="4"/>
  <c r="GF32" i="4"/>
  <c r="OF32" i="4"/>
  <c r="RH32" i="4"/>
  <c r="GF55" i="4"/>
  <c r="OF55" i="4"/>
  <c r="RH55" i="4"/>
  <c r="NX79" i="4"/>
  <c r="V10" i="5"/>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<sst xmlns="http://schemas.openxmlformats.org/spreadsheetml/2006/main" count="262" uniqueCount="106">
  <si>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</si>
  <si>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</si>
  <si>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</si>
  <si>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</si>
  <si>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</si>
  <si>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</si>
  <si>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</si>
  <si>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</si>
  <si>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</si>
  <si>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</si>
  <si>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</si>
  <si>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</si>
  <si>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</si>
  <si>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</si>
  <si>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</si>
  <si>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</si>
  <si>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</si>
  <si>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</si>
  <si>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</si>
  <si>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</si>
  <si>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</si>
  <si>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</si>
  <si>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</si>
  <si>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</si>
  <si>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</si>
  <si>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</si>
  <si>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</si>
  <si>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</si>
  <si>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</si>
  <si>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</si>
  <si>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</si>
  <si>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</si>
  <si>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</si>
  <si>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</si>
  <si>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</si>
  <si>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</si>
  <si>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</si>
  <si>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</si>
  <si>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</si>
  <si>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</si>
  <si>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</si>
  <si>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</si>
  <si>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</si>
  <si>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</si>
  <si>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</si>
  <si>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</si>
  <si>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</si>
  <si>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</si>
  <si>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</si>
  <si>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</si>
  <si>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</si>
  <si>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</si>
  <si>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</si>
  <si>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</si>
  <si>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</si>
  <si>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</si>
  <si>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</si>
  <si>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</si>
  <si>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</si>
  <si>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</si>
  <si>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</si>
  <si>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</si>
  <si>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</si>
  <si>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</si>
  <si>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</si>
  <si>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</si>
  <si>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</si>
  <si>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</si>
  <si>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</si>
  <si>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</si>
  <si>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</si>
  <si>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</si>
  <si>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</si>
  <si>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</si>
  <si>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</si>
  <si>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</si>
  <si>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</si>
  <si>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</si>
  <si>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</si>
  <si>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</si>
  <si>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</si>
  <si>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</si>
  <si>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</si>
  <si>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</si>
  <si>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</si>
  <si>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</si>
  <si>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</si>
  <si>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382027</t>
  </si>
  <si>
    <t>46</t>
  </si>
  <si>
    <t>02</t>
  </si>
  <si>
    <t>0</t>
  </si>
  <si>
    <t>000</t>
  </si>
  <si>
    <t>愛媛県　今治市</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</si>
  <si>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</si>
  <si>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</si>
  <si>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</si>
  <si>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</si>
  <si>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</si>
  <si>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</si>
  <si>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</si>
  <si>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</si>
  <si>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</si>
  <si>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</si>
  <si>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営安定化のために、契約水量制（使用水量が契約水量を下回っていても契約水量の料金を徴収）を導入している。経常収支比率は100％を超えているものの料金回収率が100％を下回っており、費用の節減に向けた検討が必要である。遠方監視制御システムの整備が本年度から実施されたため企業債の借入（5,600千円）を行った。流動比率はH28から急激に減少したものの、H30の指標は高い水準を維持している。また、遠方監視制御システムの整備などが進められており、今後、減価償却費が上昇することが予想されるため、料金見直しについて検討する必要がある。（料金は総括原価方式により設定されている。）</t>
    <rPh sb="0" eb="2">
      <t>ケイエイ</t>
    </rPh>
    <rPh sb="2" eb="5">
      <t>アンテイカ</t>
    </rPh>
    <rPh sb="10" eb="12">
      <t>ケイヤク</t>
    </rPh>
    <rPh sb="12" eb="14">
      <t>スイリョウ</t>
    </rPh>
    <rPh sb="14" eb="15">
      <t>セイ</t>
    </rPh>
    <rPh sb="16" eb="18">
      <t>シヨウ</t>
    </rPh>
    <rPh sb="18" eb="20">
      <t>スイリョウ</t>
    </rPh>
    <rPh sb="21" eb="23">
      <t>ケイヤク</t>
    </rPh>
    <rPh sb="23" eb="25">
      <t>スイリョウ</t>
    </rPh>
    <rPh sb="26" eb="28">
      <t>シタマワ</t>
    </rPh>
    <rPh sb="33" eb="35">
      <t>ケイヤク</t>
    </rPh>
    <rPh sb="35" eb="37">
      <t>スイリョウ</t>
    </rPh>
    <rPh sb="38" eb="40">
      <t>リョウキン</t>
    </rPh>
    <rPh sb="41" eb="43">
      <t>チョウシュウ</t>
    </rPh>
    <rPh sb="45" eb="47">
      <t>ドウニュウ</t>
    </rPh>
    <rPh sb="52" eb="54">
      <t>ケイジョウ</t>
    </rPh>
    <rPh sb="54" eb="56">
      <t>シュウシ</t>
    </rPh>
    <rPh sb="56" eb="58">
      <t>ヒリツ</t>
    </rPh>
    <rPh sb="64" eb="65">
      <t>コ</t>
    </rPh>
    <rPh sb="72" eb="74">
      <t>リョウキン</t>
    </rPh>
    <rPh sb="74" eb="76">
      <t>カイシュウ</t>
    </rPh>
    <rPh sb="76" eb="77">
      <t>リツ</t>
    </rPh>
    <rPh sb="83" eb="85">
      <t>シタマワ</t>
    </rPh>
    <rPh sb="90" eb="92">
      <t>ヒヨウ</t>
    </rPh>
    <rPh sb="93" eb="95">
      <t>セツゲン</t>
    </rPh>
    <rPh sb="96" eb="97">
      <t>ム</t>
    </rPh>
    <rPh sb="99" eb="101">
      <t>ケントウ</t>
    </rPh>
    <rPh sb="102" eb="104">
      <t>ヒツヨウ</t>
    </rPh>
    <rPh sb="108" eb="110">
      <t>エンポウ</t>
    </rPh>
    <rPh sb="110" eb="112">
      <t>カンシ</t>
    </rPh>
    <rPh sb="112" eb="114">
      <t>セイギョ</t>
    </rPh>
    <rPh sb="119" eb="121">
      <t>セイビ</t>
    </rPh>
    <rPh sb="122" eb="125">
      <t>ホンネンド</t>
    </rPh>
    <rPh sb="127" eb="129">
      <t>ジッシ</t>
    </rPh>
    <rPh sb="134" eb="136">
      <t>キギョウ</t>
    </rPh>
    <rPh sb="136" eb="137">
      <t>サイ</t>
    </rPh>
    <rPh sb="138" eb="140">
      <t>カリイレ</t>
    </rPh>
    <rPh sb="146" eb="148">
      <t>センエン</t>
    </rPh>
    <rPh sb="150" eb="151">
      <t>オコナ</t>
    </rPh>
    <rPh sb="154" eb="156">
      <t>リュウドウ</t>
    </rPh>
    <rPh sb="156" eb="158">
      <t>ヒリツ</t>
    </rPh>
    <rPh sb="164" eb="166">
      <t>キュウゲキ</t>
    </rPh>
    <rPh sb="167" eb="169">
      <t>ゲンショウ</t>
    </rPh>
    <rPh sb="179" eb="181">
      <t>シヒョウ</t>
    </rPh>
    <rPh sb="182" eb="183">
      <t>タカ</t>
    </rPh>
    <rPh sb="184" eb="186">
      <t>スイジュン</t>
    </rPh>
    <rPh sb="187" eb="189">
      <t>イジ</t>
    </rPh>
    <rPh sb="213" eb="214">
      <t>スス</t>
    </rPh>
    <rPh sb="221" eb="223">
      <t>コンゴ</t>
    </rPh>
    <rPh sb="224" eb="226">
      <t>ゲンカ</t>
    </rPh>
    <rPh sb="226" eb="228">
      <t>ショウキャク</t>
    </rPh>
    <rPh sb="228" eb="229">
      <t>ヒ</t>
    </rPh>
    <rPh sb="230" eb="232">
      <t>ジョウショウ</t>
    </rPh>
    <rPh sb="237" eb="239">
      <t>ヨソウ</t>
    </rPh>
    <rPh sb="245" eb="247">
      <t>リョウキン</t>
    </rPh>
    <rPh sb="247" eb="249">
      <t>ミナオ</t>
    </rPh>
    <rPh sb="254" eb="256">
      <t>ケントウ</t>
    </rPh>
    <rPh sb="258" eb="260">
      <t>ヒツヨウ</t>
    </rPh>
    <rPh sb="265" eb="267">
      <t>リョウキン</t>
    </rPh>
    <rPh sb="268" eb="270">
      <t>ソウカツ</t>
    </rPh>
    <rPh sb="270" eb="272">
      <t>ゲンカ</t>
    </rPh>
    <rPh sb="272" eb="274">
      <t>ホウシキ</t>
    </rPh>
    <rPh sb="277" eb="279">
      <t>セッテイ</t>
    </rPh>
    <phoneticPr fontId="5"/>
  </si>
  <si>
    <t>ポンプや計装機器は耐用年数を考慮し、適当な時期に更新を行っている。管路については、取水用の導水管が耐用年数を迎えるため、更新を予定している。</t>
    <rPh sb="4" eb="6">
      <t>ケイソウ</t>
    </rPh>
    <rPh sb="6" eb="8">
      <t>キキ</t>
    </rPh>
    <rPh sb="9" eb="11">
      <t>タイヨウ</t>
    </rPh>
    <rPh sb="11" eb="13">
      <t>ネンスウ</t>
    </rPh>
    <rPh sb="14" eb="16">
      <t>コウリョ</t>
    </rPh>
    <rPh sb="18" eb="20">
      <t>テキトウ</t>
    </rPh>
    <rPh sb="21" eb="23">
      <t>ジキ</t>
    </rPh>
    <rPh sb="24" eb="26">
      <t>コウシン</t>
    </rPh>
    <rPh sb="27" eb="28">
      <t>オコナ</t>
    </rPh>
    <rPh sb="33" eb="35">
      <t>カンロ</t>
    </rPh>
    <rPh sb="41" eb="43">
      <t>シュスイ</t>
    </rPh>
    <rPh sb="43" eb="44">
      <t>ヨウ</t>
    </rPh>
    <rPh sb="45" eb="47">
      <t>ドウスイ</t>
    </rPh>
    <rPh sb="47" eb="48">
      <t>カン</t>
    </rPh>
    <rPh sb="49" eb="51">
      <t>タイヨウ</t>
    </rPh>
    <rPh sb="51" eb="53">
      <t>ネンスウ</t>
    </rPh>
    <rPh sb="54" eb="55">
      <t>ムカ</t>
    </rPh>
    <rPh sb="60" eb="62">
      <t>コウシン</t>
    </rPh>
    <rPh sb="63" eb="65">
      <t>ヨテイ</t>
    </rPh>
    <phoneticPr fontId="5"/>
  </si>
  <si>
    <t>消費税増税による料金改定を除くと、平成元年4月1日から料金改定はされておらず、それ以後も健全な経営が保たれてきた。現状でも経営そのものはおおむね健全であるが、物価上昇など費用の上昇が進んでいる中、必要な費用に対する料金は給水先事業所である1社が負担することとなるため、さらに費用の抑制に努めながら適切な料金検討を行う必要がある。</t>
    <rPh sb="17" eb="19">
      <t>ヘイセイ</t>
    </rPh>
    <rPh sb="19" eb="21">
      <t>ガンネン</t>
    </rPh>
    <rPh sb="22" eb="23">
      <t>ガツ</t>
    </rPh>
    <rPh sb="24" eb="25">
      <t>ニチ</t>
    </rPh>
    <rPh sb="27" eb="29">
      <t>リョウキン</t>
    </rPh>
    <rPh sb="29" eb="31">
      <t>カイテイ</t>
    </rPh>
    <rPh sb="41" eb="43">
      <t>イゴ</t>
    </rPh>
    <rPh sb="44" eb="46">
      <t>ケンゼン</t>
    </rPh>
    <rPh sb="47" eb="49">
      <t>ケイエイ</t>
    </rPh>
    <rPh sb="50" eb="51">
      <t>タモ</t>
    </rPh>
    <rPh sb="57" eb="59">
      <t>ゲンジョウ</t>
    </rPh>
    <rPh sb="61" eb="63">
      <t>ケイエイ</t>
    </rPh>
    <rPh sb="72" eb="74">
      <t>ケンゼン</t>
    </rPh>
    <rPh sb="79" eb="81">
      <t>ブッカ</t>
    </rPh>
    <rPh sb="81" eb="83">
      <t>ジョウショウ</t>
    </rPh>
    <rPh sb="85" eb="87">
      <t>ヒヨウ</t>
    </rPh>
    <rPh sb="88" eb="90">
      <t>ジョウショウ</t>
    </rPh>
    <rPh sb="91" eb="92">
      <t>スス</t>
    </rPh>
    <rPh sb="96" eb="97">
      <t>ナカ</t>
    </rPh>
    <rPh sb="98" eb="100">
      <t>ヒツヨウ</t>
    </rPh>
    <rPh sb="101" eb="103">
      <t>ヒヨウ</t>
    </rPh>
    <rPh sb="104" eb="105">
      <t>タイ</t>
    </rPh>
    <rPh sb="107" eb="109">
      <t>リョウキン</t>
    </rPh>
    <rPh sb="120" eb="121">
      <t>シャ</t>
    </rPh>
    <rPh sb="122" eb="124">
      <t>フタン</t>
    </rPh>
    <rPh sb="137" eb="139">
      <t>ヒヨウ</t>
    </rPh>
    <rPh sb="140" eb="142">
      <t>ヨクセイ</t>
    </rPh>
    <rPh sb="143" eb="144">
      <t>ツト</t>
    </rPh>
    <rPh sb="148" eb="150">
      <t>テキセツ</t>
    </rPh>
    <rPh sb="158" eb="160">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</si>
</sst>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50.08</c:v>
                </c:pt>
                <c:pt idx="1">
                  <c:v>52.16</c:v>
                </c:pt>
                <c:pt idx="2">
                  <c:v>54.14</c:v>
                </c:pt>
                <c:pt idx="3">
                  <c:v>56.98</c:v>
                </c:pt>
                <c:pt idx="4">
                  <c:v>58.78</c:v>
                </c:pt>
              </c:numCache>
            </c:numRef>
          </c:val>
          <c:extLst>
            <c:ext xmlns:c16="http://schemas.microsoft.com/office/drawing/2014/chart" uri="{C3380CC4-5D6E-409C-BE32-E72D297353CC}">
              <c16:uniqueId val="{00000000-9445-4F0C-AA88-5F4DD8DCA42C}"/>
            </c:ext>
          </c:extLst>
        </c:ser>
        <c:dLbls>
          <c:showLegendKey val="0"/>
          <c:showVal val="0"/>
          <c:showCatName val="0"/>
          <c:showSerName val="0"/>
          <c:showPercent val="0"/>
          <c:showBubbleSize val="0"/>
        </c:dLbls>
        <c:gapWidth val="150"/>
        <c:axId val="208670640"/>
        <c:axId val="1099959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c:ext xmlns:c16="http://schemas.microsoft.com/office/drawing/2014/chart" uri="{C3380CC4-5D6E-409C-BE32-E72D297353CC}">
              <c16:uniqueId val="{00000001-9445-4F0C-AA88-5F4DD8DCA42C}"/>
            </c:ext>
          </c:extLst>
        </c:ser>
        <c:dLbls>
          <c:showLegendKey val="0"/>
          <c:showVal val="0"/>
          <c:showCatName val="0"/>
          <c:showSerName val="0"/>
          <c:showPercent val="0"/>
          <c:showBubbleSize val="0"/>
        </c:dLbls>
        <c:marker val="1"/>
        <c:smooth val="0"/>
        <c:axId val="208670640"/>
        <c:axId val="109995904"/>
      </c:lineChart>
      <c:dateAx>
        <c:axId val="208670640"/>
        <c:scaling>
          <c:orientation val="minMax"/>
        </c:scaling>
        <c:delete val="1"/>
        <c:axPos val="b"/>
        <c:numFmt formatCode="ge" sourceLinked="1"/>
        <c:majorTickMark val="none"/>
        <c:minorTickMark val="none"/>
        <c:tickLblPos val="none"/>
        <c:crossAx val="109995904"/>
        <c:crosses val="autoZero"/>
        <c:auto val="1"/>
        <c:lblOffset val="100"/>
        <c:baseTimeUnit val="years"/>
      </c:dateAx>
      <c:valAx>
        <c:axId val="1099959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867064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38-445B-B654-393406B4897D}"/>
            </c:ext>
          </c:extLst>
        </c:ser>
        <c:dLbls>
          <c:showLegendKey val="0"/>
          <c:showVal val="0"/>
          <c:showCatName val="0"/>
          <c:showSerName val="0"/>
          <c:showPercent val="0"/>
          <c:showBubbleSize val="0"/>
        </c:dLbls>
        <c:gapWidth val="150"/>
        <c:axId val="209822928"/>
        <c:axId val="209823320"/>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c:ext xmlns:c16="http://schemas.microsoft.com/office/drawing/2014/chart" uri="{C3380CC4-5D6E-409C-BE32-E72D297353CC}">
              <c16:uniqueId val="{00000001-2D38-445B-B654-393406B4897D}"/>
            </c:ext>
          </c:extLst>
        </c:ser>
        <c:dLbls>
          <c:showLegendKey val="0"/>
          <c:showVal val="0"/>
          <c:showCatName val="0"/>
          <c:showSerName val="0"/>
          <c:showPercent val="0"/>
          <c:showBubbleSize val="0"/>
        </c:dLbls>
        <c:marker val="1"/>
        <c:smooth val="0"/>
        <c:axId val="209822928"/>
        <c:axId val="209823320"/>
      </c:lineChart>
      <c:dateAx>
        <c:axId val="209822928"/>
        <c:scaling>
          <c:orientation val="minMax"/>
        </c:scaling>
        <c:delete val="1"/>
        <c:axPos val="b"/>
        <c:numFmt formatCode="ge" sourceLinked="1"/>
        <c:majorTickMark val="none"/>
        <c:minorTickMark val="none"/>
        <c:tickLblPos val="none"/>
        <c:crossAx val="209823320"/>
        <c:crosses val="autoZero"/>
        <c:auto val="1"/>
        <c:lblOffset val="100"/>
        <c:baseTimeUnit val="years"/>
      </c:dateAx>
      <c:valAx>
        <c:axId val="2098233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82292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127.54</c:v>
                </c:pt>
                <c:pt idx="1">
                  <c:v>124.44</c:v>
                </c:pt>
                <c:pt idx="2">
                  <c:v>148.96</c:v>
                </c:pt>
                <c:pt idx="3">
                  <c:v>115.01</c:v>
                </c:pt>
                <c:pt idx="4">
                  <c:v>110.16</c:v>
                </c:pt>
              </c:numCache>
            </c:numRef>
          </c:val>
          <c:extLst>
            <c:ext xmlns:c16="http://schemas.microsoft.com/office/drawing/2014/chart" uri="{C3380CC4-5D6E-409C-BE32-E72D297353CC}">
              <c16:uniqueId val="{00000000-F5FB-45D7-B4C4-0D1F57A2BE47}"/>
            </c:ext>
          </c:extLst>
        </c:ser>
        <c:dLbls>
          <c:showLegendKey val="0"/>
          <c:showVal val="0"/>
          <c:showCatName val="0"/>
          <c:showSerName val="0"/>
          <c:showPercent val="0"/>
          <c:showBubbleSize val="0"/>
        </c:dLbls>
        <c:gapWidth val="150"/>
        <c:axId val="209824104"/>
        <c:axId val="209824496"/>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c:ext xmlns:c16="http://schemas.microsoft.com/office/drawing/2014/chart" uri="{C3380CC4-5D6E-409C-BE32-E72D297353CC}">
              <c16:uniqueId val="{00000001-F5FB-45D7-B4C4-0D1F57A2BE47}"/>
            </c:ext>
          </c:extLst>
        </c:ser>
        <c:dLbls>
          <c:showLegendKey val="0"/>
          <c:showVal val="0"/>
          <c:showCatName val="0"/>
          <c:showSerName val="0"/>
          <c:showPercent val="0"/>
          <c:showBubbleSize val="0"/>
        </c:dLbls>
        <c:marker val="1"/>
        <c:smooth val="0"/>
        <c:axId val="209824104"/>
        <c:axId val="209824496"/>
      </c:lineChart>
      <c:dateAx>
        <c:axId val="209824104"/>
        <c:scaling>
          <c:orientation val="minMax"/>
        </c:scaling>
        <c:delete val="1"/>
        <c:axPos val="b"/>
        <c:numFmt formatCode="ge" sourceLinked="1"/>
        <c:majorTickMark val="none"/>
        <c:minorTickMark val="none"/>
        <c:tickLblPos val="none"/>
        <c:crossAx val="209824496"/>
        <c:crosses val="autoZero"/>
        <c:auto val="1"/>
        <c:lblOffset val="100"/>
        <c:baseTimeUnit val="years"/>
      </c:dateAx>
      <c:valAx>
        <c:axId val="2098244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8241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3D-4895-9E5B-EE546107F661}"/>
            </c:ext>
          </c:extLst>
        </c:ser>
        <c:dLbls>
          <c:showLegendKey val="0"/>
          <c:showVal val="0"/>
          <c:showCatName val="0"/>
          <c:showSerName val="0"/>
          <c:showPercent val="0"/>
          <c:showBubbleSize val="0"/>
        </c:dLbls>
        <c:gapWidth val="150"/>
        <c:axId val="209290992"/>
        <c:axId val="209296496"/>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c:ext xmlns:c16="http://schemas.microsoft.com/office/drawing/2014/chart" uri="{C3380CC4-5D6E-409C-BE32-E72D297353CC}">
              <c16:uniqueId val="{00000001-A03D-4895-9E5B-EE546107F661}"/>
            </c:ext>
          </c:extLst>
        </c:ser>
        <c:dLbls>
          <c:showLegendKey val="0"/>
          <c:showVal val="0"/>
          <c:showCatName val="0"/>
          <c:showSerName val="0"/>
          <c:showPercent val="0"/>
          <c:showBubbleSize val="0"/>
        </c:dLbls>
        <c:marker val="1"/>
        <c:smooth val="0"/>
        <c:axId val="209290992"/>
        <c:axId val="209296496"/>
      </c:lineChart>
      <c:dateAx>
        <c:axId val="209290992"/>
        <c:scaling>
          <c:orientation val="minMax"/>
        </c:scaling>
        <c:delete val="1"/>
        <c:axPos val="b"/>
        <c:numFmt formatCode="ge" sourceLinked="1"/>
        <c:majorTickMark val="none"/>
        <c:minorTickMark val="none"/>
        <c:tickLblPos val="none"/>
        <c:crossAx val="209296496"/>
        <c:crosses val="autoZero"/>
        <c:auto val="1"/>
        <c:lblOffset val="100"/>
        <c:baseTimeUnit val="years"/>
      </c:dateAx>
      <c:valAx>
        <c:axId val="2092964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29099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2A-4126-B171-392A7F3C4E52}"/>
            </c:ext>
          </c:extLst>
        </c:ser>
        <c:dLbls>
          <c:showLegendKey val="0"/>
          <c:showVal val="0"/>
          <c:showCatName val="0"/>
          <c:showSerName val="0"/>
          <c:showPercent val="0"/>
          <c:showBubbleSize val="0"/>
        </c:dLbls>
        <c:gapWidth val="150"/>
        <c:axId val="209382880"/>
        <c:axId val="2096753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c:ext xmlns:c16="http://schemas.microsoft.com/office/drawing/2014/chart" uri="{C3380CC4-5D6E-409C-BE32-E72D297353CC}">
              <c16:uniqueId val="{00000001-F92A-4126-B171-392A7F3C4E52}"/>
            </c:ext>
          </c:extLst>
        </c:ser>
        <c:dLbls>
          <c:showLegendKey val="0"/>
          <c:showVal val="0"/>
          <c:showCatName val="0"/>
          <c:showSerName val="0"/>
          <c:showPercent val="0"/>
          <c:showBubbleSize val="0"/>
        </c:dLbls>
        <c:marker val="1"/>
        <c:smooth val="0"/>
        <c:axId val="209382880"/>
        <c:axId val="209675304"/>
      </c:lineChart>
      <c:dateAx>
        <c:axId val="209382880"/>
        <c:scaling>
          <c:orientation val="minMax"/>
        </c:scaling>
        <c:delete val="1"/>
        <c:axPos val="b"/>
        <c:numFmt formatCode="ge" sourceLinked="1"/>
        <c:majorTickMark val="none"/>
        <c:minorTickMark val="none"/>
        <c:tickLblPos val="none"/>
        <c:crossAx val="209675304"/>
        <c:crosses val="autoZero"/>
        <c:auto val="1"/>
        <c:lblOffset val="100"/>
        <c:baseTimeUnit val="years"/>
      </c:dateAx>
      <c:valAx>
        <c:axId val="2096753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3828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9474.36</c:v>
                </c:pt>
                <c:pt idx="1">
                  <c:v>11510.61</c:v>
                </c:pt>
                <c:pt idx="2">
                  <c:v>3366.7</c:v>
                </c:pt>
                <c:pt idx="3">
                  <c:v>1645.67</c:v>
                </c:pt>
                <c:pt idx="4">
                  <c:v>1775.39</c:v>
                </c:pt>
              </c:numCache>
            </c:numRef>
          </c:val>
          <c:extLst>
            <c:ext xmlns:c16="http://schemas.microsoft.com/office/drawing/2014/chart" uri="{C3380CC4-5D6E-409C-BE32-E72D297353CC}">
              <c16:uniqueId val="{00000000-03ED-4D83-BDCF-6E88005968CC}"/>
            </c:ext>
          </c:extLst>
        </c:ser>
        <c:dLbls>
          <c:showLegendKey val="0"/>
          <c:showVal val="0"/>
          <c:showCatName val="0"/>
          <c:showSerName val="0"/>
          <c:showPercent val="0"/>
          <c:showBubbleSize val="0"/>
        </c:dLbls>
        <c:gapWidth val="150"/>
        <c:axId val="209419104"/>
        <c:axId val="209419488"/>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c:ext xmlns:c16="http://schemas.microsoft.com/office/drawing/2014/chart" uri="{C3380CC4-5D6E-409C-BE32-E72D297353CC}">
              <c16:uniqueId val="{00000001-03ED-4D83-BDCF-6E88005968CC}"/>
            </c:ext>
          </c:extLst>
        </c:ser>
        <c:dLbls>
          <c:showLegendKey val="0"/>
          <c:showVal val="0"/>
          <c:showCatName val="0"/>
          <c:showSerName val="0"/>
          <c:showPercent val="0"/>
          <c:showBubbleSize val="0"/>
        </c:dLbls>
        <c:marker val="1"/>
        <c:smooth val="0"/>
        <c:axId val="209419104"/>
        <c:axId val="209419488"/>
      </c:lineChart>
      <c:dateAx>
        <c:axId val="209419104"/>
        <c:scaling>
          <c:orientation val="minMax"/>
        </c:scaling>
        <c:delete val="1"/>
        <c:axPos val="b"/>
        <c:numFmt formatCode="ge" sourceLinked="1"/>
        <c:majorTickMark val="none"/>
        <c:minorTickMark val="none"/>
        <c:tickLblPos val="none"/>
        <c:crossAx val="209419488"/>
        <c:crosses val="autoZero"/>
        <c:auto val="1"/>
        <c:lblOffset val="100"/>
        <c:baseTimeUnit val="years"/>
      </c:dateAx>
      <c:valAx>
        <c:axId val="209419488"/>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419104"/>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0</c:v>
                </c:pt>
                <c:pt idx="1">
                  <c:v>0</c:v>
                </c:pt>
                <c:pt idx="2">
                  <c:v>0</c:v>
                </c:pt>
                <c:pt idx="3">
                  <c:v>0</c:v>
                </c:pt>
                <c:pt idx="4">
                  <c:v>28.83</c:v>
                </c:pt>
              </c:numCache>
            </c:numRef>
          </c:val>
          <c:extLst>
            <c:ext xmlns:c16="http://schemas.microsoft.com/office/drawing/2014/chart" uri="{C3380CC4-5D6E-409C-BE32-E72D297353CC}">
              <c16:uniqueId val="{00000000-27A9-4B48-9DC6-89C507D25425}"/>
            </c:ext>
          </c:extLst>
        </c:ser>
        <c:dLbls>
          <c:showLegendKey val="0"/>
          <c:showVal val="0"/>
          <c:showCatName val="0"/>
          <c:showSerName val="0"/>
          <c:showPercent val="0"/>
          <c:showBubbleSize val="0"/>
        </c:dLbls>
        <c:gapWidth val="150"/>
        <c:axId val="209491136"/>
        <c:axId val="209491520"/>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c:ext xmlns:c16="http://schemas.microsoft.com/office/drawing/2014/chart" uri="{C3380CC4-5D6E-409C-BE32-E72D297353CC}">
              <c16:uniqueId val="{00000001-27A9-4B48-9DC6-89C507D25425}"/>
            </c:ext>
          </c:extLst>
        </c:ser>
        <c:dLbls>
          <c:showLegendKey val="0"/>
          <c:showVal val="0"/>
          <c:showCatName val="0"/>
          <c:showSerName val="0"/>
          <c:showPercent val="0"/>
          <c:showBubbleSize val="0"/>
        </c:dLbls>
        <c:marker val="1"/>
        <c:smooth val="0"/>
        <c:axId val="209491136"/>
        <c:axId val="209491520"/>
      </c:lineChart>
      <c:dateAx>
        <c:axId val="209491136"/>
        <c:scaling>
          <c:orientation val="minMax"/>
        </c:scaling>
        <c:delete val="1"/>
        <c:axPos val="b"/>
        <c:numFmt formatCode="ge" sourceLinked="1"/>
        <c:majorTickMark val="none"/>
        <c:minorTickMark val="none"/>
        <c:tickLblPos val="none"/>
        <c:crossAx val="209491520"/>
        <c:crosses val="autoZero"/>
        <c:auto val="1"/>
        <c:lblOffset val="100"/>
        <c:baseTimeUnit val="years"/>
      </c:dateAx>
      <c:valAx>
        <c:axId val="2094915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209491136"/>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108.97</c:v>
                </c:pt>
                <c:pt idx="1">
                  <c:v>105.77</c:v>
                </c:pt>
                <c:pt idx="2">
                  <c:v>128.08000000000001</c:v>
                </c:pt>
                <c:pt idx="3">
                  <c:v>98.67</c:v>
                </c:pt>
                <c:pt idx="4">
                  <c:v>97.87</c:v>
                </c:pt>
              </c:numCache>
            </c:numRef>
          </c:val>
          <c:extLst>
            <c:ext xmlns:c16="http://schemas.microsoft.com/office/drawing/2014/chart" uri="{C3380CC4-5D6E-409C-BE32-E72D297353CC}">
              <c16:uniqueId val="{00000000-16EC-4425-8DF9-2B970F3AFDA7}"/>
            </c:ext>
          </c:extLst>
        </c:ser>
        <c:dLbls>
          <c:showLegendKey val="0"/>
          <c:showVal val="0"/>
          <c:showCatName val="0"/>
          <c:showSerName val="0"/>
          <c:showPercent val="0"/>
          <c:showBubbleSize val="0"/>
        </c:dLbls>
        <c:gapWidth val="150"/>
        <c:axId val="111144872"/>
        <c:axId val="11114526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c:ext xmlns:c16="http://schemas.microsoft.com/office/drawing/2014/chart" uri="{C3380CC4-5D6E-409C-BE32-E72D297353CC}">
              <c16:uniqueId val="{00000001-16EC-4425-8DF9-2B970F3AFDA7}"/>
            </c:ext>
          </c:extLst>
        </c:ser>
        <c:dLbls>
          <c:showLegendKey val="0"/>
          <c:showVal val="0"/>
          <c:showCatName val="0"/>
          <c:showSerName val="0"/>
          <c:showPercent val="0"/>
          <c:showBubbleSize val="0"/>
        </c:dLbls>
        <c:marker val="1"/>
        <c:smooth val="0"/>
        <c:axId val="111144872"/>
        <c:axId val="111145264"/>
      </c:lineChart>
      <c:dateAx>
        <c:axId val="111144872"/>
        <c:scaling>
          <c:orientation val="minMax"/>
        </c:scaling>
        <c:delete val="1"/>
        <c:axPos val="b"/>
        <c:numFmt formatCode="ge" sourceLinked="1"/>
        <c:majorTickMark val="none"/>
        <c:minorTickMark val="none"/>
        <c:tickLblPos val="none"/>
        <c:crossAx val="111145264"/>
        <c:crosses val="autoZero"/>
        <c:auto val="1"/>
        <c:lblOffset val="100"/>
        <c:baseTimeUnit val="years"/>
      </c:dateAx>
      <c:valAx>
        <c:axId val="1111452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1114487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24.42</c:v>
                </c:pt>
                <c:pt idx="1">
                  <c:v>25.15</c:v>
                </c:pt>
                <c:pt idx="2">
                  <c:v>20.77</c:v>
                </c:pt>
                <c:pt idx="3">
                  <c:v>26.96</c:v>
                </c:pt>
                <c:pt idx="4">
                  <c:v>27.18</c:v>
                </c:pt>
              </c:numCache>
            </c:numRef>
          </c:val>
          <c:extLst>
            <c:ext xmlns:c16="http://schemas.microsoft.com/office/drawing/2014/chart" uri="{C3380CC4-5D6E-409C-BE32-E72D297353CC}">
              <c16:uniqueId val="{00000000-7C04-4610-9E56-BF6A3B10855C}"/>
            </c:ext>
          </c:extLst>
        </c:ser>
        <c:dLbls>
          <c:showLegendKey val="0"/>
          <c:showVal val="0"/>
          <c:showCatName val="0"/>
          <c:showSerName val="0"/>
          <c:showPercent val="0"/>
          <c:showBubbleSize val="0"/>
        </c:dLbls>
        <c:gapWidth val="150"/>
        <c:axId val="111146048"/>
        <c:axId val="111146440"/>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c:ext xmlns:c16="http://schemas.microsoft.com/office/drawing/2014/chart" uri="{C3380CC4-5D6E-409C-BE32-E72D297353CC}">
              <c16:uniqueId val="{00000001-7C04-4610-9E56-BF6A3B10855C}"/>
            </c:ext>
          </c:extLst>
        </c:ser>
        <c:dLbls>
          <c:showLegendKey val="0"/>
          <c:showVal val="0"/>
          <c:showCatName val="0"/>
          <c:showSerName val="0"/>
          <c:showPercent val="0"/>
          <c:showBubbleSize val="0"/>
        </c:dLbls>
        <c:marker val="1"/>
        <c:smooth val="0"/>
        <c:axId val="111146048"/>
        <c:axId val="111146440"/>
      </c:lineChart>
      <c:dateAx>
        <c:axId val="111146048"/>
        <c:scaling>
          <c:orientation val="minMax"/>
        </c:scaling>
        <c:delete val="1"/>
        <c:axPos val="b"/>
        <c:numFmt formatCode="ge" sourceLinked="1"/>
        <c:majorTickMark val="none"/>
        <c:minorTickMark val="none"/>
        <c:tickLblPos val="none"/>
        <c:crossAx val="111146440"/>
        <c:crosses val="autoZero"/>
        <c:auto val="1"/>
        <c:lblOffset val="100"/>
        <c:baseTimeUnit val="years"/>
      </c:dateAx>
      <c:valAx>
        <c:axId val="1111464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11146048"/>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31.27</c:v>
                </c:pt>
                <c:pt idx="1">
                  <c:v>52.64</c:v>
                </c:pt>
                <c:pt idx="2">
                  <c:v>49.09</c:v>
                </c:pt>
                <c:pt idx="3">
                  <c:v>63.5</c:v>
                </c:pt>
                <c:pt idx="4">
                  <c:v>60.45</c:v>
                </c:pt>
              </c:numCache>
            </c:numRef>
          </c:val>
          <c:extLst>
            <c:ext xmlns:c16="http://schemas.microsoft.com/office/drawing/2014/chart" uri="{C3380CC4-5D6E-409C-BE32-E72D297353CC}">
              <c16:uniqueId val="{00000000-85B3-4BDF-9E5C-0DB686C968A2}"/>
            </c:ext>
          </c:extLst>
        </c:ser>
        <c:dLbls>
          <c:showLegendKey val="0"/>
          <c:showVal val="0"/>
          <c:showCatName val="0"/>
          <c:showSerName val="0"/>
          <c:showPercent val="0"/>
          <c:showBubbleSize val="0"/>
        </c:dLbls>
        <c:gapWidth val="150"/>
        <c:axId val="111144480"/>
        <c:axId val="111143696"/>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c:ext xmlns:c16="http://schemas.microsoft.com/office/drawing/2014/chart" uri="{C3380CC4-5D6E-409C-BE32-E72D297353CC}">
              <c16:uniqueId val="{00000001-85B3-4BDF-9E5C-0DB686C968A2}"/>
            </c:ext>
          </c:extLst>
        </c:ser>
        <c:dLbls>
          <c:showLegendKey val="0"/>
          <c:showVal val="0"/>
          <c:showCatName val="0"/>
          <c:showSerName val="0"/>
          <c:showPercent val="0"/>
          <c:showBubbleSize val="0"/>
        </c:dLbls>
        <c:marker val="1"/>
        <c:smooth val="0"/>
        <c:axId val="111144480"/>
        <c:axId val="111143696"/>
      </c:lineChart>
      <c:dateAx>
        <c:axId val="111144480"/>
        <c:scaling>
          <c:orientation val="minMax"/>
        </c:scaling>
        <c:delete val="1"/>
        <c:axPos val="b"/>
        <c:numFmt formatCode="ge" sourceLinked="1"/>
        <c:majorTickMark val="none"/>
        <c:minorTickMark val="none"/>
        <c:tickLblPos val="none"/>
        <c:crossAx val="111143696"/>
        <c:crosses val="autoZero"/>
        <c:auto val="1"/>
        <c:lblOffset val="100"/>
        <c:baseTimeUnit val="years"/>
      </c:dateAx>
      <c:valAx>
        <c:axId val="11114369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1114448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90.91</c:v>
                </c:pt>
                <c:pt idx="1">
                  <c:v>90.91</c:v>
                </c:pt>
                <c:pt idx="2">
                  <c:v>100</c:v>
                </c:pt>
                <c:pt idx="3">
                  <c:v>90.91</c:v>
                </c:pt>
                <c:pt idx="4">
                  <c:v>90.91</c:v>
                </c:pt>
              </c:numCache>
            </c:numRef>
          </c:val>
          <c:extLst>
            <c:ext xmlns:c16="http://schemas.microsoft.com/office/drawing/2014/chart" uri="{C3380CC4-5D6E-409C-BE32-E72D297353CC}">
              <c16:uniqueId val="{00000000-0927-4F21-B513-35ACF237B890}"/>
            </c:ext>
          </c:extLst>
        </c:ser>
        <c:dLbls>
          <c:showLegendKey val="0"/>
          <c:showVal val="0"/>
          <c:showCatName val="0"/>
          <c:showSerName val="0"/>
          <c:showPercent val="0"/>
          <c:showBubbleSize val="0"/>
        </c:dLbls>
        <c:gapWidth val="150"/>
        <c:axId val="111142520"/>
        <c:axId val="111141736"/>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c:ext xmlns:c16="http://schemas.microsoft.com/office/drawing/2014/chart" uri="{C3380CC4-5D6E-409C-BE32-E72D297353CC}">
              <c16:uniqueId val="{00000001-0927-4F21-B513-35ACF237B890}"/>
            </c:ext>
          </c:extLst>
        </c:ser>
        <c:dLbls>
          <c:showLegendKey val="0"/>
          <c:showVal val="0"/>
          <c:showCatName val="0"/>
          <c:showSerName val="0"/>
          <c:showPercent val="0"/>
          <c:showBubbleSize val="0"/>
        </c:dLbls>
        <c:marker val="1"/>
        <c:smooth val="0"/>
        <c:axId val="111142520"/>
        <c:axId val="111141736"/>
      </c:lineChart>
      <c:dateAx>
        <c:axId val="111142520"/>
        <c:scaling>
          <c:orientation val="minMax"/>
        </c:scaling>
        <c:delete val="1"/>
        <c:axPos val="b"/>
        <c:numFmt formatCode="ge" sourceLinked="1"/>
        <c:majorTickMark val="none"/>
        <c:minorTickMark val="none"/>
        <c:tickLblPos val="none"/>
        <c:crossAx val="111141736"/>
        <c:crosses val="autoZero"/>
        <c:auto val="1"/>
        <c:lblOffset val="100"/>
        <c:baseTimeUnit val="years"/>
      </c:dateAx>
      <c:valAx>
        <c:axId val="111141736"/>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11142520"/>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x14ac:dyDescent="0.15">
      <c r="A5" s="2"/>
      <c r="B5" s="146" t="str">
        <f>データ!H7</f>
        <v>愛媛県　今治市</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x14ac:dyDescent="0.15">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2200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極小規模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1330</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x14ac:dyDescent="0.15">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x14ac:dyDescent="0.15">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93.2</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1</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2000</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非設置</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103</v>
      </c>
      <c r="SN16" s="85"/>
      <c r="SO16" s="85"/>
      <c r="SP16" s="85"/>
      <c r="SQ16" s="85"/>
      <c r="SR16" s="85"/>
      <c r="SS16" s="85"/>
      <c r="ST16" s="85"/>
      <c r="SU16" s="85"/>
      <c r="SV16" s="85"/>
      <c r="SW16" s="85"/>
      <c r="SX16" s="85"/>
      <c r="SY16" s="85"/>
      <c r="SZ16" s="85"/>
      <c r="TA16" s="86"/>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x14ac:dyDescent="0.15">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x14ac:dyDescent="0.15">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127.54</v>
      </c>
      <c r="Y32" s="106"/>
      <c r="Z32" s="106"/>
      <c r="AA32" s="106"/>
      <c r="AB32" s="106"/>
      <c r="AC32" s="106"/>
      <c r="AD32" s="106"/>
      <c r="AE32" s="106"/>
      <c r="AF32" s="106"/>
      <c r="AG32" s="106"/>
      <c r="AH32" s="106"/>
      <c r="AI32" s="106"/>
      <c r="AJ32" s="106"/>
      <c r="AK32" s="106"/>
      <c r="AL32" s="106"/>
      <c r="AM32" s="106"/>
      <c r="AN32" s="106"/>
      <c r="AO32" s="106"/>
      <c r="AP32" s="106"/>
      <c r="AQ32" s="107"/>
      <c r="AR32" s="105">
        <f>データ!U6</f>
        <v>124.44</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148.96</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115.01</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110.16</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9474.36</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11510.61</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3366.7</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1645.67</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1775.39</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0</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0</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0</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0</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28.83</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x14ac:dyDescent="0.15">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117.77</v>
      </c>
      <c r="Y33" s="106"/>
      <c r="Z33" s="106"/>
      <c r="AA33" s="106"/>
      <c r="AB33" s="106"/>
      <c r="AC33" s="106"/>
      <c r="AD33" s="106"/>
      <c r="AE33" s="106"/>
      <c r="AF33" s="106"/>
      <c r="AG33" s="106"/>
      <c r="AH33" s="106"/>
      <c r="AI33" s="106"/>
      <c r="AJ33" s="106"/>
      <c r="AK33" s="106"/>
      <c r="AL33" s="106"/>
      <c r="AM33" s="106"/>
      <c r="AN33" s="106"/>
      <c r="AO33" s="106"/>
      <c r="AP33" s="106"/>
      <c r="AQ33" s="107"/>
      <c r="AR33" s="105">
        <f>データ!Z6</f>
        <v>118.03</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120</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113.67</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110.79</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102.41</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101.87</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115.82</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118.97</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121.15</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797.95</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742.59</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549.77</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730.25</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868.31</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446.61</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430.97</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536.28</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514.66</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504.81</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x14ac:dyDescent="0.15">
      <c r="A34" s="2"/>
      <c r="B34" s="26"/>
      <c r="C34" s="2"/>
      <c r="D34" s="2"/>
      <c r="E34" s="2"/>
      <c r="F34" s="2"/>
      <c r="G34" s="2"/>
      <c r="H34" s="2"/>
      <c r="I34" s="2"/>
      <c r="J34" s="67"/>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9"/>
      <c r="DV34" s="2"/>
      <c r="DW34" s="2"/>
      <c r="DX34" s="2"/>
      <c r="DY34" s="2"/>
      <c r="DZ34" s="2"/>
      <c r="EA34" s="2"/>
      <c r="EB34" s="2"/>
      <c r="EC34" s="2"/>
      <c r="ED34" s="67"/>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9"/>
      <c r="IP34" s="2"/>
      <c r="IQ34" s="2"/>
      <c r="IR34" s="2"/>
      <c r="IS34" s="2"/>
      <c r="IT34" s="2"/>
      <c r="IU34" s="2"/>
      <c r="IV34" s="2"/>
      <c r="IW34" s="2"/>
      <c r="IX34" s="67"/>
      <c r="IY34" s="68"/>
      <c r="IZ34" s="68"/>
      <c r="JA34" s="68"/>
      <c r="JB34" s="68"/>
      <c r="JC34" s="68"/>
      <c r="JD34" s="68"/>
      <c r="JE34" s="68"/>
      <c r="JF34" s="68"/>
      <c r="JG34" s="68"/>
      <c r="JH34" s="68"/>
      <c r="JI34" s="68"/>
      <c r="JJ34" s="68"/>
      <c r="JK34" s="68"/>
      <c r="JL34" s="68"/>
      <c r="JM34" s="68"/>
      <c r="JN34" s="68"/>
      <c r="JO34" s="68"/>
      <c r="JP34" s="68"/>
      <c r="JQ34" s="68"/>
      <c r="JR34" s="68"/>
      <c r="JS34" s="68"/>
      <c r="JT34" s="68"/>
      <c r="JU34" s="68"/>
      <c r="JV34" s="68"/>
      <c r="JW34" s="68"/>
      <c r="JX34" s="68"/>
      <c r="JY34" s="68"/>
      <c r="JZ34" s="68"/>
      <c r="KA34" s="68"/>
      <c r="KB34" s="68"/>
      <c r="KC34" s="68"/>
      <c r="KD34" s="68"/>
      <c r="KE34" s="68"/>
      <c r="KF34" s="68"/>
      <c r="KG34" s="68"/>
      <c r="KH34" s="68"/>
      <c r="KI34" s="68"/>
      <c r="KJ34" s="68"/>
      <c r="KK34" s="68"/>
      <c r="KL34" s="68"/>
      <c r="KM34" s="68"/>
      <c r="KN34" s="68"/>
      <c r="KO34" s="68"/>
      <c r="KP34" s="68"/>
      <c r="KQ34" s="68"/>
      <c r="KR34" s="68"/>
      <c r="KS34" s="68"/>
      <c r="KT34" s="68"/>
      <c r="KU34" s="68"/>
      <c r="KV34" s="68"/>
      <c r="KW34" s="68"/>
      <c r="KX34" s="68"/>
      <c r="KY34" s="68"/>
      <c r="KZ34" s="68"/>
      <c r="LA34" s="68"/>
      <c r="LB34" s="68"/>
      <c r="LC34" s="68"/>
      <c r="LD34" s="68"/>
      <c r="LE34" s="68"/>
      <c r="LF34" s="68"/>
      <c r="LG34" s="68"/>
      <c r="LH34" s="68"/>
      <c r="LI34" s="68"/>
      <c r="LJ34" s="68"/>
      <c r="LK34" s="68"/>
      <c r="LL34" s="68"/>
      <c r="LM34" s="68"/>
      <c r="LN34" s="68"/>
      <c r="LO34" s="68"/>
      <c r="LP34" s="68"/>
      <c r="LQ34" s="68"/>
      <c r="LR34" s="68"/>
      <c r="LS34" s="68"/>
      <c r="LT34" s="68"/>
      <c r="LU34" s="68"/>
      <c r="LV34" s="68"/>
      <c r="LW34" s="68"/>
      <c r="LX34" s="68"/>
      <c r="LY34" s="68"/>
      <c r="LZ34" s="68"/>
      <c r="MA34" s="68"/>
      <c r="MB34" s="68"/>
      <c r="MC34" s="68"/>
      <c r="MD34" s="68"/>
      <c r="ME34" s="68"/>
      <c r="MF34" s="68"/>
      <c r="MG34" s="68"/>
      <c r="MH34" s="68"/>
      <c r="MI34" s="68"/>
      <c r="MJ34" s="68"/>
      <c r="MK34" s="68"/>
      <c r="ML34" s="68"/>
      <c r="MM34" s="68"/>
      <c r="MN34" s="68"/>
      <c r="MO34" s="68"/>
      <c r="MP34" s="68"/>
      <c r="MQ34" s="68"/>
      <c r="MR34" s="68"/>
      <c r="MS34" s="68"/>
      <c r="MT34" s="68"/>
      <c r="MU34" s="68"/>
      <c r="MV34" s="68"/>
      <c r="MW34" s="68"/>
      <c r="MX34" s="68"/>
      <c r="MY34" s="68"/>
      <c r="MZ34" s="68"/>
      <c r="NA34" s="68"/>
      <c r="NB34" s="68"/>
      <c r="NC34" s="68"/>
      <c r="ND34" s="68"/>
      <c r="NE34" s="68"/>
      <c r="NF34" s="68"/>
      <c r="NG34" s="68"/>
      <c r="NH34" s="68"/>
      <c r="NI34" s="69"/>
      <c r="NJ34" s="2"/>
      <c r="NK34" s="2"/>
      <c r="NL34" s="2"/>
      <c r="NM34" s="2"/>
      <c r="NN34" s="2"/>
      <c r="NO34" s="2"/>
      <c r="NP34" s="2"/>
      <c r="NQ34" s="2"/>
      <c r="NR34" s="67"/>
      <c r="NS34" s="68"/>
      <c r="NT34" s="68"/>
      <c r="NU34" s="68"/>
      <c r="NV34" s="68"/>
      <c r="NW34" s="68"/>
      <c r="NX34" s="68"/>
      <c r="NY34" s="68"/>
      <c r="NZ34" s="68"/>
      <c r="OA34" s="68"/>
      <c r="OB34" s="68"/>
      <c r="OC34" s="68"/>
      <c r="OD34" s="68"/>
      <c r="OE34" s="68"/>
      <c r="OF34" s="68"/>
      <c r="OG34" s="68"/>
      <c r="OH34" s="68"/>
      <c r="OI34" s="68"/>
      <c r="OJ34" s="68"/>
      <c r="OK34" s="68"/>
      <c r="OL34" s="68"/>
      <c r="OM34" s="68"/>
      <c r="ON34" s="68"/>
      <c r="OO34" s="68"/>
      <c r="OP34" s="68"/>
      <c r="OQ34" s="68"/>
      <c r="OR34" s="68"/>
      <c r="OS34" s="68"/>
      <c r="OT34" s="68"/>
      <c r="OU34" s="68"/>
      <c r="OV34" s="68"/>
      <c r="OW34" s="68"/>
      <c r="OX34" s="68"/>
      <c r="OY34" s="68"/>
      <c r="OZ34" s="68"/>
      <c r="PA34" s="68"/>
      <c r="PB34" s="68"/>
      <c r="PC34" s="68"/>
      <c r="PD34" s="68"/>
      <c r="PE34" s="68"/>
      <c r="PF34" s="68"/>
      <c r="PG34" s="68"/>
      <c r="PH34" s="68"/>
      <c r="PI34" s="68"/>
      <c r="PJ34" s="68"/>
      <c r="PK34" s="68"/>
      <c r="PL34" s="68"/>
      <c r="PM34" s="68"/>
      <c r="PN34" s="68"/>
      <c r="PO34" s="68"/>
      <c r="PP34" s="68"/>
      <c r="PQ34" s="68"/>
      <c r="PR34" s="68"/>
      <c r="PS34" s="68"/>
      <c r="PT34" s="68"/>
      <c r="PU34" s="68"/>
      <c r="PV34" s="68"/>
      <c r="PW34" s="68"/>
      <c r="PX34" s="68"/>
      <c r="PY34" s="68"/>
      <c r="PZ34" s="68"/>
      <c r="QA34" s="68"/>
      <c r="QB34" s="68"/>
      <c r="QC34" s="68"/>
      <c r="QD34" s="68"/>
      <c r="QE34" s="68"/>
      <c r="QF34" s="68"/>
      <c r="QG34" s="68"/>
      <c r="QH34" s="68"/>
      <c r="QI34" s="68"/>
      <c r="QJ34" s="68"/>
      <c r="QK34" s="68"/>
      <c r="QL34" s="68"/>
      <c r="QM34" s="68"/>
      <c r="QN34" s="68"/>
      <c r="QO34" s="68"/>
      <c r="QP34" s="68"/>
      <c r="QQ34" s="68"/>
      <c r="QR34" s="68"/>
      <c r="QS34" s="68"/>
      <c r="QT34" s="68"/>
      <c r="QU34" s="68"/>
      <c r="QV34" s="68"/>
      <c r="QW34" s="68"/>
      <c r="QX34" s="68"/>
      <c r="QY34" s="68"/>
      <c r="QZ34" s="68"/>
      <c r="RA34" s="68"/>
      <c r="RB34" s="68"/>
      <c r="RC34" s="68"/>
      <c r="RD34" s="68"/>
      <c r="RE34" s="68"/>
      <c r="RF34" s="68"/>
      <c r="RG34" s="68"/>
      <c r="RH34" s="68"/>
      <c r="RI34" s="68"/>
      <c r="RJ34" s="68"/>
      <c r="RK34" s="68"/>
      <c r="RL34" s="68"/>
      <c r="RM34" s="68"/>
      <c r="RN34" s="68"/>
      <c r="RO34" s="68"/>
      <c r="RP34" s="68"/>
      <c r="RQ34" s="68"/>
      <c r="RR34" s="68"/>
      <c r="RS34" s="68"/>
      <c r="RT34" s="68"/>
      <c r="RU34" s="68"/>
      <c r="RV34" s="68"/>
      <c r="RW34" s="68"/>
      <c r="RX34" s="68"/>
      <c r="RY34" s="68"/>
      <c r="RZ34" s="68"/>
      <c r="SA34" s="68"/>
      <c r="SB34" s="68"/>
      <c r="SC34" s="69"/>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104</v>
      </c>
      <c r="SN48" s="85"/>
      <c r="SO48" s="85"/>
      <c r="SP48" s="85"/>
      <c r="SQ48" s="85"/>
      <c r="SR48" s="85"/>
      <c r="SS48" s="85"/>
      <c r="ST48" s="85"/>
      <c r="SU48" s="85"/>
      <c r="SV48" s="85"/>
      <c r="SW48" s="85"/>
      <c r="SX48" s="85"/>
      <c r="SY48" s="85"/>
      <c r="SZ48" s="85"/>
      <c r="TA48" s="86"/>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x14ac:dyDescent="0.15">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x14ac:dyDescent="0.15">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108.97</v>
      </c>
      <c r="Y55" s="106"/>
      <c r="Z55" s="106"/>
      <c r="AA55" s="106"/>
      <c r="AB55" s="106"/>
      <c r="AC55" s="106"/>
      <c r="AD55" s="106"/>
      <c r="AE55" s="106"/>
      <c r="AF55" s="106"/>
      <c r="AG55" s="106"/>
      <c r="AH55" s="106"/>
      <c r="AI55" s="106"/>
      <c r="AJ55" s="106"/>
      <c r="AK55" s="106"/>
      <c r="AL55" s="106"/>
      <c r="AM55" s="106"/>
      <c r="AN55" s="106"/>
      <c r="AO55" s="106"/>
      <c r="AP55" s="106"/>
      <c r="AQ55" s="107"/>
      <c r="AR55" s="105">
        <f>データ!BM6</f>
        <v>105.77</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128.08000000000001</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98.67</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97.87</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24.42</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25.15</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20.77</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26.96</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27.18</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31.27</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52.64</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49.09</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63.5</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60.45</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90.91</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90.91</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100</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90.91</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90.91</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x14ac:dyDescent="0.15">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91.03</v>
      </c>
      <c r="Y56" s="106"/>
      <c r="Z56" s="106"/>
      <c r="AA56" s="106"/>
      <c r="AB56" s="106"/>
      <c r="AC56" s="106"/>
      <c r="AD56" s="106"/>
      <c r="AE56" s="106"/>
      <c r="AF56" s="106"/>
      <c r="AG56" s="106"/>
      <c r="AH56" s="106"/>
      <c r="AI56" s="106"/>
      <c r="AJ56" s="106"/>
      <c r="AK56" s="106"/>
      <c r="AL56" s="106"/>
      <c r="AM56" s="106"/>
      <c r="AN56" s="106"/>
      <c r="AO56" s="106"/>
      <c r="AP56" s="106"/>
      <c r="AQ56" s="107"/>
      <c r="AR56" s="105">
        <f>データ!BR6</f>
        <v>100.16</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100.54</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95.99</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94.91</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45.86</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42.5</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42.19</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44.55</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47.36</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35.78</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35.909999999999997</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35.54</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35.24</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35.22</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52.6</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52.54</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50.81</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50.28</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51.42</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x14ac:dyDescent="0.15">
      <c r="A57" s="2"/>
      <c r="B57" s="26"/>
      <c r="C57" s="2"/>
      <c r="D57" s="2"/>
      <c r="E57" s="2"/>
      <c r="F57" s="2"/>
      <c r="G57" s="2"/>
      <c r="H57" s="2"/>
      <c r="I57" s="2"/>
      <c r="J57" s="67"/>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c r="BM57" s="68"/>
      <c r="BN57" s="68"/>
      <c r="BO57" s="68"/>
      <c r="BP57" s="68"/>
      <c r="BQ57" s="68"/>
      <c r="BR57" s="68"/>
      <c r="BS57" s="68"/>
      <c r="BT57" s="68"/>
      <c r="BU57" s="68"/>
      <c r="BV57" s="68"/>
      <c r="BW57" s="68"/>
      <c r="BX57" s="68"/>
      <c r="BY57" s="68"/>
      <c r="BZ57" s="68"/>
      <c r="CA57" s="68"/>
      <c r="CB57" s="68"/>
      <c r="CC57" s="68"/>
      <c r="CD57" s="68"/>
      <c r="CE57" s="68"/>
      <c r="CF57" s="68"/>
      <c r="CG57" s="68"/>
      <c r="CH57" s="68"/>
      <c r="CI57" s="68"/>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9"/>
      <c r="DV57" s="2"/>
      <c r="DW57" s="2"/>
      <c r="DX57" s="2"/>
      <c r="DY57" s="2"/>
      <c r="DZ57" s="2"/>
      <c r="EA57" s="2"/>
      <c r="EB57" s="2"/>
      <c r="EC57" s="2"/>
      <c r="ED57" s="67"/>
      <c r="EE57" s="68"/>
      <c r="EF57" s="68"/>
      <c r="EG57" s="68"/>
      <c r="EH57" s="68"/>
      <c r="EI57" s="68"/>
      <c r="EJ57" s="68"/>
      <c r="EK57" s="68"/>
      <c r="EL57" s="68"/>
      <c r="EM57" s="68"/>
      <c r="EN57" s="68"/>
      <c r="EO57" s="68"/>
      <c r="EP57" s="68"/>
      <c r="EQ57" s="68"/>
      <c r="ER57" s="68"/>
      <c r="ES57" s="68"/>
      <c r="ET57" s="68"/>
      <c r="EU57" s="68"/>
      <c r="EV57" s="68"/>
      <c r="EW57" s="68"/>
      <c r="EX57" s="68"/>
      <c r="EY57" s="68"/>
      <c r="EZ57" s="68"/>
      <c r="FA57" s="68"/>
      <c r="FB57" s="68"/>
      <c r="FC57" s="68"/>
      <c r="FD57" s="68"/>
      <c r="FE57" s="68"/>
      <c r="FF57" s="68"/>
      <c r="FG57" s="68"/>
      <c r="FH57" s="68"/>
      <c r="FI57" s="68"/>
      <c r="FJ57" s="68"/>
      <c r="FK57" s="68"/>
      <c r="FL57" s="68"/>
      <c r="FM57" s="68"/>
      <c r="FN57" s="68"/>
      <c r="FO57" s="68"/>
      <c r="FP57" s="68"/>
      <c r="FQ57" s="68"/>
      <c r="FR57" s="68"/>
      <c r="FS57" s="68"/>
      <c r="FT57" s="68"/>
      <c r="FU57" s="68"/>
      <c r="FV57" s="68"/>
      <c r="FW57" s="68"/>
      <c r="FX57" s="68"/>
      <c r="FY57" s="68"/>
      <c r="FZ57" s="68"/>
      <c r="GA57" s="68"/>
      <c r="GB57" s="68"/>
      <c r="GC57" s="68"/>
      <c r="GD57" s="68"/>
      <c r="GE57" s="68"/>
      <c r="GF57" s="68"/>
      <c r="GG57" s="68"/>
      <c r="GH57" s="68"/>
      <c r="GI57" s="68"/>
      <c r="GJ57" s="68"/>
      <c r="GK57" s="68"/>
      <c r="GL57" s="68"/>
      <c r="GM57" s="68"/>
      <c r="GN57" s="68"/>
      <c r="GO57" s="68"/>
      <c r="GP57" s="68"/>
      <c r="GQ57" s="68"/>
      <c r="GR57" s="68"/>
      <c r="GS57" s="68"/>
      <c r="GT57" s="68"/>
      <c r="GU57" s="68"/>
      <c r="GV57" s="68"/>
      <c r="GW57" s="68"/>
      <c r="GX57" s="68"/>
      <c r="GY57" s="68"/>
      <c r="GZ57" s="68"/>
      <c r="HA57" s="68"/>
      <c r="HB57" s="68"/>
      <c r="HC57" s="68"/>
      <c r="HD57" s="68"/>
      <c r="HE57" s="68"/>
      <c r="HF57" s="68"/>
      <c r="HG57" s="68"/>
      <c r="HH57" s="68"/>
      <c r="HI57" s="68"/>
      <c r="HJ57" s="68"/>
      <c r="HK57" s="68"/>
      <c r="HL57" s="68"/>
      <c r="HM57" s="68"/>
      <c r="HN57" s="68"/>
      <c r="HO57" s="68"/>
      <c r="HP57" s="68"/>
      <c r="HQ57" s="68"/>
      <c r="HR57" s="68"/>
      <c r="HS57" s="68"/>
      <c r="HT57" s="68"/>
      <c r="HU57" s="68"/>
      <c r="HV57" s="68"/>
      <c r="HW57" s="68"/>
      <c r="HX57" s="68"/>
      <c r="HY57" s="68"/>
      <c r="HZ57" s="68"/>
      <c r="IA57" s="68"/>
      <c r="IB57" s="68"/>
      <c r="IC57" s="68"/>
      <c r="ID57" s="68"/>
      <c r="IE57" s="68"/>
      <c r="IF57" s="68"/>
      <c r="IG57" s="68"/>
      <c r="IH57" s="68"/>
      <c r="II57" s="68"/>
      <c r="IJ57" s="68"/>
      <c r="IK57" s="68"/>
      <c r="IL57" s="68"/>
      <c r="IM57" s="68"/>
      <c r="IN57" s="68"/>
      <c r="IO57" s="69"/>
      <c r="IP57" s="2"/>
      <c r="IQ57" s="2"/>
      <c r="IR57" s="2"/>
      <c r="IS57" s="2"/>
      <c r="IT57" s="2"/>
      <c r="IU57" s="2"/>
      <c r="IV57" s="2"/>
      <c r="IW57" s="2"/>
      <c r="IX57" s="67"/>
      <c r="IY57" s="68"/>
      <c r="IZ57" s="68"/>
      <c r="JA57" s="68"/>
      <c r="JB57" s="68"/>
      <c r="JC57" s="68"/>
      <c r="JD57" s="68"/>
      <c r="JE57" s="68"/>
      <c r="JF57" s="68"/>
      <c r="JG57" s="68"/>
      <c r="JH57" s="68"/>
      <c r="JI57" s="68"/>
      <c r="JJ57" s="68"/>
      <c r="JK57" s="68"/>
      <c r="JL57" s="68"/>
      <c r="JM57" s="68"/>
      <c r="JN57" s="68"/>
      <c r="JO57" s="68"/>
      <c r="JP57" s="68"/>
      <c r="JQ57" s="68"/>
      <c r="JR57" s="68"/>
      <c r="JS57" s="68"/>
      <c r="JT57" s="68"/>
      <c r="JU57" s="68"/>
      <c r="JV57" s="68"/>
      <c r="JW57" s="68"/>
      <c r="JX57" s="68"/>
      <c r="JY57" s="68"/>
      <c r="JZ57" s="68"/>
      <c r="KA57" s="68"/>
      <c r="KB57" s="68"/>
      <c r="KC57" s="68"/>
      <c r="KD57" s="68"/>
      <c r="KE57" s="68"/>
      <c r="KF57" s="68"/>
      <c r="KG57" s="68"/>
      <c r="KH57" s="68"/>
      <c r="KI57" s="68"/>
      <c r="KJ57" s="68"/>
      <c r="KK57" s="68"/>
      <c r="KL57" s="68"/>
      <c r="KM57" s="68"/>
      <c r="KN57" s="68"/>
      <c r="KO57" s="68"/>
      <c r="KP57" s="68"/>
      <c r="KQ57" s="68"/>
      <c r="KR57" s="68"/>
      <c r="KS57" s="68"/>
      <c r="KT57" s="68"/>
      <c r="KU57" s="68"/>
      <c r="KV57" s="68"/>
      <c r="KW57" s="68"/>
      <c r="KX57" s="68"/>
      <c r="KY57" s="68"/>
      <c r="KZ57" s="68"/>
      <c r="LA57" s="68"/>
      <c r="LB57" s="68"/>
      <c r="LC57" s="68"/>
      <c r="LD57" s="68"/>
      <c r="LE57" s="68"/>
      <c r="LF57" s="68"/>
      <c r="LG57" s="68"/>
      <c r="LH57" s="68"/>
      <c r="LI57" s="68"/>
      <c r="LJ57" s="68"/>
      <c r="LK57" s="68"/>
      <c r="LL57" s="68"/>
      <c r="LM57" s="68"/>
      <c r="LN57" s="68"/>
      <c r="LO57" s="68"/>
      <c r="LP57" s="68"/>
      <c r="LQ57" s="68"/>
      <c r="LR57" s="68"/>
      <c r="LS57" s="68"/>
      <c r="LT57" s="68"/>
      <c r="LU57" s="68"/>
      <c r="LV57" s="68"/>
      <c r="LW57" s="68"/>
      <c r="LX57" s="68"/>
      <c r="LY57" s="68"/>
      <c r="LZ57" s="68"/>
      <c r="MA57" s="68"/>
      <c r="MB57" s="68"/>
      <c r="MC57" s="68"/>
      <c r="MD57" s="68"/>
      <c r="ME57" s="68"/>
      <c r="MF57" s="68"/>
      <c r="MG57" s="68"/>
      <c r="MH57" s="68"/>
      <c r="MI57" s="68"/>
      <c r="MJ57" s="68"/>
      <c r="MK57" s="68"/>
      <c r="ML57" s="68"/>
      <c r="MM57" s="68"/>
      <c r="MN57" s="68"/>
      <c r="MO57" s="68"/>
      <c r="MP57" s="68"/>
      <c r="MQ57" s="68"/>
      <c r="MR57" s="68"/>
      <c r="MS57" s="68"/>
      <c r="MT57" s="68"/>
      <c r="MU57" s="68"/>
      <c r="MV57" s="68"/>
      <c r="MW57" s="68"/>
      <c r="MX57" s="68"/>
      <c r="MY57" s="68"/>
      <c r="MZ57" s="68"/>
      <c r="NA57" s="68"/>
      <c r="NB57" s="68"/>
      <c r="NC57" s="68"/>
      <c r="ND57" s="68"/>
      <c r="NE57" s="68"/>
      <c r="NF57" s="68"/>
      <c r="NG57" s="68"/>
      <c r="NH57" s="68"/>
      <c r="NI57" s="69"/>
      <c r="NJ57" s="2"/>
      <c r="NK57" s="2"/>
      <c r="NL57" s="2"/>
      <c r="NM57" s="2"/>
      <c r="NN57" s="2"/>
      <c r="NO57" s="2"/>
      <c r="NP57" s="2"/>
      <c r="NQ57" s="2"/>
      <c r="NR57" s="67"/>
      <c r="NS57" s="68"/>
      <c r="NT57" s="68"/>
      <c r="NU57" s="68"/>
      <c r="NV57" s="68"/>
      <c r="NW57" s="68"/>
      <c r="NX57" s="68"/>
      <c r="NY57" s="68"/>
      <c r="NZ57" s="68"/>
      <c r="OA57" s="68"/>
      <c r="OB57" s="68"/>
      <c r="OC57" s="68"/>
      <c r="OD57" s="68"/>
      <c r="OE57" s="68"/>
      <c r="OF57" s="68"/>
      <c r="OG57" s="68"/>
      <c r="OH57" s="68"/>
      <c r="OI57" s="68"/>
      <c r="OJ57" s="68"/>
      <c r="OK57" s="68"/>
      <c r="OL57" s="68"/>
      <c r="OM57" s="68"/>
      <c r="ON57" s="68"/>
      <c r="OO57" s="68"/>
      <c r="OP57" s="68"/>
      <c r="OQ57" s="68"/>
      <c r="OR57" s="68"/>
      <c r="OS57" s="68"/>
      <c r="OT57" s="68"/>
      <c r="OU57" s="68"/>
      <c r="OV57" s="68"/>
      <c r="OW57" s="68"/>
      <c r="OX57" s="68"/>
      <c r="OY57" s="68"/>
      <c r="OZ57" s="68"/>
      <c r="PA57" s="68"/>
      <c r="PB57" s="68"/>
      <c r="PC57" s="68"/>
      <c r="PD57" s="68"/>
      <c r="PE57" s="68"/>
      <c r="PF57" s="68"/>
      <c r="PG57" s="68"/>
      <c r="PH57" s="68"/>
      <c r="PI57" s="68"/>
      <c r="PJ57" s="68"/>
      <c r="PK57" s="68"/>
      <c r="PL57" s="68"/>
      <c r="PM57" s="68"/>
      <c r="PN57" s="68"/>
      <c r="PO57" s="68"/>
      <c r="PP57" s="68"/>
      <c r="PQ57" s="68"/>
      <c r="PR57" s="68"/>
      <c r="PS57" s="68"/>
      <c r="PT57" s="68"/>
      <c r="PU57" s="68"/>
      <c r="PV57" s="68"/>
      <c r="PW57" s="68"/>
      <c r="PX57" s="68"/>
      <c r="PY57" s="68"/>
      <c r="PZ57" s="68"/>
      <c r="QA57" s="68"/>
      <c r="QB57" s="68"/>
      <c r="QC57" s="68"/>
      <c r="QD57" s="68"/>
      <c r="QE57" s="68"/>
      <c r="QF57" s="68"/>
      <c r="QG57" s="68"/>
      <c r="QH57" s="68"/>
      <c r="QI57" s="68"/>
      <c r="QJ57" s="68"/>
      <c r="QK57" s="68"/>
      <c r="QL57" s="68"/>
      <c r="QM57" s="68"/>
      <c r="QN57" s="68"/>
      <c r="QO57" s="68"/>
      <c r="QP57" s="68"/>
      <c r="QQ57" s="68"/>
      <c r="QR57" s="68"/>
      <c r="QS57" s="68"/>
      <c r="QT57" s="68"/>
      <c r="QU57" s="68"/>
      <c r="QV57" s="68"/>
      <c r="QW57" s="68"/>
      <c r="QX57" s="68"/>
      <c r="QY57" s="68"/>
      <c r="QZ57" s="68"/>
      <c r="RA57" s="68"/>
      <c r="RB57" s="68"/>
      <c r="RC57" s="68"/>
      <c r="RD57" s="68"/>
      <c r="RE57" s="68"/>
      <c r="RF57" s="68"/>
      <c r="RG57" s="68"/>
      <c r="RH57" s="68"/>
      <c r="RI57" s="68"/>
      <c r="RJ57" s="68"/>
      <c r="RK57" s="68"/>
      <c r="RL57" s="68"/>
      <c r="RM57" s="68"/>
      <c r="RN57" s="68"/>
      <c r="RO57" s="68"/>
      <c r="RP57" s="68"/>
      <c r="RQ57" s="68"/>
      <c r="RR57" s="68"/>
      <c r="RS57" s="68"/>
      <c r="RT57" s="68"/>
      <c r="RU57" s="68"/>
      <c r="RV57" s="68"/>
      <c r="RW57" s="68"/>
      <c r="RX57" s="68"/>
      <c r="RY57" s="68"/>
      <c r="RZ57" s="68"/>
      <c r="SA57" s="68"/>
      <c r="SB57" s="68"/>
      <c r="SC57" s="69"/>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x14ac:dyDescent="0.15">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x14ac:dyDescent="0.15">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x14ac:dyDescent="0.15">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x14ac:dyDescent="0.15">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105</v>
      </c>
      <c r="SN68" s="85"/>
      <c r="SO68" s="85"/>
      <c r="SP68" s="85"/>
      <c r="SQ68" s="85"/>
      <c r="SR68" s="85"/>
      <c r="SS68" s="85"/>
      <c r="ST68" s="85"/>
      <c r="SU68" s="85"/>
      <c r="SV68" s="85"/>
      <c r="SW68" s="85"/>
      <c r="SX68" s="85"/>
      <c r="SY68" s="85"/>
      <c r="SZ68" s="85"/>
      <c r="TA68" s="86"/>
    </row>
    <row r="69" spans="1:521" ht="13.5" customHeight="1" x14ac:dyDescent="0.15">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x14ac:dyDescent="0.15">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x14ac:dyDescent="0.15">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x14ac:dyDescent="0.15">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x14ac:dyDescent="0.15">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x14ac:dyDescent="0.15">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x14ac:dyDescent="0.15">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x14ac:dyDescent="0.15">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x14ac:dyDescent="0.15">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x14ac:dyDescent="0.15">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x14ac:dyDescent="0.15">
      <c r="A79" s="2"/>
      <c r="B79" s="26"/>
      <c r="C79" s="2"/>
      <c r="D79" s="2"/>
      <c r="E79" s="2"/>
      <c r="F79" s="2"/>
      <c r="G79" s="2"/>
      <c r="H79" s="2"/>
      <c r="I79" s="2"/>
      <c r="J79" s="28"/>
      <c r="K79" s="29"/>
      <c r="L79" s="73"/>
      <c r="M79" s="73"/>
      <c r="N79" s="73"/>
      <c r="O79" s="73"/>
      <c r="P79" s="73"/>
      <c r="Q79" s="73"/>
      <c r="R79" s="73"/>
      <c r="S79" s="73"/>
      <c r="T79" s="73"/>
      <c r="U79" s="73"/>
      <c r="V79" s="73"/>
      <c r="W79" s="73"/>
      <c r="X79" s="74"/>
      <c r="Y79" s="75">
        <f>データ!$B$10</f>
        <v>41640</v>
      </c>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7"/>
      <c r="AZ79" s="75">
        <f>データ!$C$10</f>
        <v>42005</v>
      </c>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7"/>
      <c r="CA79" s="75">
        <f>データ!$D$10</f>
        <v>42370</v>
      </c>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7"/>
      <c r="DB79" s="75">
        <f>データ!$E$10</f>
        <v>42736</v>
      </c>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7"/>
      <c r="EC79" s="75">
        <f>データ!$F$10</f>
        <v>43101</v>
      </c>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7"/>
      <c r="FD79" s="29"/>
      <c r="FE79" s="32"/>
      <c r="FF79" s="2"/>
      <c r="FG79" s="2"/>
      <c r="FH79" s="2"/>
      <c r="FI79" s="2"/>
      <c r="FJ79" s="2"/>
      <c r="FK79" s="2"/>
      <c r="FL79" s="2"/>
      <c r="FM79" s="2"/>
      <c r="FN79" s="2"/>
      <c r="FO79" s="2"/>
      <c r="FP79" s="2"/>
      <c r="FQ79" s="2"/>
      <c r="FR79" s="2"/>
      <c r="FS79" s="2"/>
      <c r="FT79" s="2"/>
      <c r="FU79" s="2"/>
      <c r="FV79" s="28"/>
      <c r="FW79" s="29"/>
      <c r="FX79" s="73"/>
      <c r="FY79" s="73"/>
      <c r="FZ79" s="73"/>
      <c r="GA79" s="73"/>
      <c r="GB79" s="73"/>
      <c r="GC79" s="73"/>
      <c r="GD79" s="73"/>
      <c r="GE79" s="73"/>
      <c r="GF79" s="73"/>
      <c r="GG79" s="73"/>
      <c r="GH79" s="73"/>
      <c r="GI79" s="73"/>
      <c r="GJ79" s="74"/>
      <c r="GK79" s="75">
        <f>データ!$B$10</f>
        <v>41640</v>
      </c>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7"/>
      <c r="HL79" s="75">
        <f>データ!$C$10</f>
        <v>42005</v>
      </c>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7"/>
      <c r="IM79" s="75">
        <f>データ!$D$10</f>
        <v>42370</v>
      </c>
      <c r="IN79" s="76"/>
      <c r="IO79" s="76"/>
      <c r="IP79" s="76"/>
      <c r="IQ79" s="76"/>
      <c r="IR79" s="76"/>
      <c r="IS79" s="76"/>
      <c r="IT79" s="76"/>
      <c r="IU79" s="76"/>
      <c r="IV79" s="76"/>
      <c r="IW79" s="76"/>
      <c r="IX79" s="76"/>
      <c r="IY79" s="76"/>
      <c r="IZ79" s="76"/>
      <c r="JA79" s="76"/>
      <c r="JB79" s="76"/>
      <c r="JC79" s="76"/>
      <c r="JD79" s="76"/>
      <c r="JE79" s="76"/>
      <c r="JF79" s="76"/>
      <c r="JG79" s="76"/>
      <c r="JH79" s="76"/>
      <c r="JI79" s="76"/>
      <c r="JJ79" s="76"/>
      <c r="JK79" s="76"/>
      <c r="JL79" s="76"/>
      <c r="JM79" s="77"/>
      <c r="JN79" s="75">
        <f>データ!$E$10</f>
        <v>42736</v>
      </c>
      <c r="JO79" s="76"/>
      <c r="JP79" s="76"/>
      <c r="JQ79" s="76"/>
      <c r="JR79" s="76"/>
      <c r="JS79" s="76"/>
      <c r="JT79" s="76"/>
      <c r="JU79" s="76"/>
      <c r="JV79" s="76"/>
      <c r="JW79" s="76"/>
      <c r="JX79" s="76"/>
      <c r="JY79" s="76"/>
      <c r="JZ79" s="76"/>
      <c r="KA79" s="76"/>
      <c r="KB79" s="76"/>
      <c r="KC79" s="76"/>
      <c r="KD79" s="76"/>
      <c r="KE79" s="76"/>
      <c r="KF79" s="76"/>
      <c r="KG79" s="76"/>
      <c r="KH79" s="76"/>
      <c r="KI79" s="76"/>
      <c r="KJ79" s="76"/>
      <c r="KK79" s="76"/>
      <c r="KL79" s="76"/>
      <c r="KM79" s="76"/>
      <c r="KN79" s="77"/>
      <c r="KO79" s="75">
        <f>データ!$F$10</f>
        <v>43101</v>
      </c>
      <c r="KP79" s="76"/>
      <c r="KQ79" s="76"/>
      <c r="KR79" s="76"/>
      <c r="KS79" s="76"/>
      <c r="KT79" s="76"/>
      <c r="KU79" s="76"/>
      <c r="KV79" s="76"/>
      <c r="KW79" s="76"/>
      <c r="KX79" s="76"/>
      <c r="KY79" s="76"/>
      <c r="KZ79" s="76"/>
      <c r="LA79" s="76"/>
      <c r="LB79" s="76"/>
      <c r="LC79" s="76"/>
      <c r="LD79" s="76"/>
      <c r="LE79" s="76"/>
      <c r="LF79" s="76"/>
      <c r="LG79" s="76"/>
      <c r="LH79" s="76"/>
      <c r="LI79" s="76"/>
      <c r="LJ79" s="76"/>
      <c r="LK79" s="76"/>
      <c r="LL79" s="76"/>
      <c r="LM79" s="76"/>
      <c r="LN79" s="76"/>
      <c r="LO79" s="77"/>
      <c r="LP79" s="29"/>
      <c r="LQ79" s="32"/>
      <c r="LR79" s="2"/>
      <c r="LS79" s="2"/>
      <c r="LT79" s="2"/>
      <c r="LU79" s="2"/>
      <c r="LV79" s="2"/>
      <c r="LW79" s="2"/>
      <c r="LX79" s="2"/>
      <c r="LY79" s="2"/>
      <c r="LZ79" s="2"/>
      <c r="MA79" s="2"/>
      <c r="MB79" s="2"/>
      <c r="MC79" s="2"/>
      <c r="MD79" s="2"/>
      <c r="ME79" s="2"/>
      <c r="MF79" s="2"/>
      <c r="MG79" s="2"/>
      <c r="MH79" s="28"/>
      <c r="MI79" s="29"/>
      <c r="MJ79" s="73"/>
      <c r="MK79" s="73"/>
      <c r="ML79" s="73"/>
      <c r="MM79" s="73"/>
      <c r="MN79" s="73"/>
      <c r="MO79" s="73"/>
      <c r="MP79" s="73"/>
      <c r="MQ79" s="73"/>
      <c r="MR79" s="73"/>
      <c r="MS79" s="73"/>
      <c r="MT79" s="73"/>
      <c r="MU79" s="73"/>
      <c r="MV79" s="74"/>
      <c r="MW79" s="75">
        <f>データ!$B$10</f>
        <v>41640</v>
      </c>
      <c r="MX79" s="76"/>
      <c r="MY79" s="76"/>
      <c r="MZ79" s="76"/>
      <c r="NA79" s="76"/>
      <c r="NB79" s="76"/>
      <c r="NC79" s="76"/>
      <c r="ND79" s="76"/>
      <c r="NE79" s="76"/>
      <c r="NF79" s="76"/>
      <c r="NG79" s="76"/>
      <c r="NH79" s="76"/>
      <c r="NI79" s="76"/>
      <c r="NJ79" s="76"/>
      <c r="NK79" s="76"/>
      <c r="NL79" s="76"/>
      <c r="NM79" s="76"/>
      <c r="NN79" s="76"/>
      <c r="NO79" s="76"/>
      <c r="NP79" s="76"/>
      <c r="NQ79" s="76"/>
      <c r="NR79" s="76"/>
      <c r="NS79" s="76"/>
      <c r="NT79" s="76"/>
      <c r="NU79" s="76"/>
      <c r="NV79" s="76"/>
      <c r="NW79" s="77"/>
      <c r="NX79" s="75">
        <f>データ!$C$10</f>
        <v>42005</v>
      </c>
      <c r="NY79" s="76"/>
      <c r="NZ79" s="76"/>
      <c r="OA79" s="76"/>
      <c r="OB79" s="76"/>
      <c r="OC79" s="76"/>
      <c r="OD79" s="76"/>
      <c r="OE79" s="76"/>
      <c r="OF79" s="76"/>
      <c r="OG79" s="76"/>
      <c r="OH79" s="76"/>
      <c r="OI79" s="76"/>
      <c r="OJ79" s="76"/>
      <c r="OK79" s="76"/>
      <c r="OL79" s="76"/>
      <c r="OM79" s="76"/>
      <c r="ON79" s="76"/>
      <c r="OO79" s="76"/>
      <c r="OP79" s="76"/>
      <c r="OQ79" s="76"/>
      <c r="OR79" s="76"/>
      <c r="OS79" s="76"/>
      <c r="OT79" s="76"/>
      <c r="OU79" s="76"/>
      <c r="OV79" s="76"/>
      <c r="OW79" s="76"/>
      <c r="OX79" s="77"/>
      <c r="OY79" s="75">
        <f>データ!$D$10</f>
        <v>42370</v>
      </c>
      <c r="OZ79" s="76"/>
      <c r="PA79" s="76"/>
      <c r="PB79" s="76"/>
      <c r="PC79" s="76"/>
      <c r="PD79" s="76"/>
      <c r="PE79" s="76"/>
      <c r="PF79" s="76"/>
      <c r="PG79" s="76"/>
      <c r="PH79" s="76"/>
      <c r="PI79" s="76"/>
      <c r="PJ79" s="76"/>
      <c r="PK79" s="76"/>
      <c r="PL79" s="76"/>
      <c r="PM79" s="76"/>
      <c r="PN79" s="76"/>
      <c r="PO79" s="76"/>
      <c r="PP79" s="76"/>
      <c r="PQ79" s="76"/>
      <c r="PR79" s="76"/>
      <c r="PS79" s="76"/>
      <c r="PT79" s="76"/>
      <c r="PU79" s="76"/>
      <c r="PV79" s="76"/>
      <c r="PW79" s="76"/>
      <c r="PX79" s="76"/>
      <c r="PY79" s="77"/>
      <c r="PZ79" s="75">
        <f>データ!$E$10</f>
        <v>42736</v>
      </c>
      <c r="QA79" s="76"/>
      <c r="QB79" s="76"/>
      <c r="QC79" s="76"/>
      <c r="QD79" s="76"/>
      <c r="QE79" s="76"/>
      <c r="QF79" s="76"/>
      <c r="QG79" s="76"/>
      <c r="QH79" s="76"/>
      <c r="QI79" s="76"/>
      <c r="QJ79" s="76"/>
      <c r="QK79" s="76"/>
      <c r="QL79" s="76"/>
      <c r="QM79" s="76"/>
      <c r="QN79" s="76"/>
      <c r="QO79" s="76"/>
      <c r="QP79" s="76"/>
      <c r="QQ79" s="76"/>
      <c r="QR79" s="76"/>
      <c r="QS79" s="76"/>
      <c r="QT79" s="76"/>
      <c r="QU79" s="76"/>
      <c r="QV79" s="76"/>
      <c r="QW79" s="76"/>
      <c r="QX79" s="76"/>
      <c r="QY79" s="76"/>
      <c r="QZ79" s="77"/>
      <c r="RA79" s="75">
        <f>データ!$F$10</f>
        <v>43101</v>
      </c>
      <c r="RB79" s="76"/>
      <c r="RC79" s="76"/>
      <c r="RD79" s="76"/>
      <c r="RE79" s="76"/>
      <c r="RF79" s="76"/>
      <c r="RG79" s="76"/>
      <c r="RH79" s="76"/>
      <c r="RI79" s="76"/>
      <c r="RJ79" s="76"/>
      <c r="RK79" s="76"/>
      <c r="RL79" s="76"/>
      <c r="RM79" s="76"/>
      <c r="RN79" s="76"/>
      <c r="RO79" s="76"/>
      <c r="RP79" s="76"/>
      <c r="RQ79" s="76"/>
      <c r="RR79" s="76"/>
      <c r="RS79" s="76"/>
      <c r="RT79" s="76"/>
      <c r="RU79" s="76"/>
      <c r="RV79" s="76"/>
      <c r="RW79" s="76"/>
      <c r="RX79" s="76"/>
      <c r="RY79" s="76"/>
      <c r="RZ79" s="76"/>
      <c r="SA79" s="77"/>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x14ac:dyDescent="0.15">
      <c r="A80" s="2"/>
      <c r="B80" s="26"/>
      <c r="C80" s="2"/>
      <c r="D80" s="2"/>
      <c r="E80" s="2"/>
      <c r="F80" s="2"/>
      <c r="G80" s="2"/>
      <c r="H80" s="2"/>
      <c r="I80" s="2"/>
      <c r="J80" s="28"/>
      <c r="K80" s="29"/>
      <c r="L80" s="72" t="s">
        <v>23</v>
      </c>
      <c r="M80" s="72"/>
      <c r="N80" s="72"/>
      <c r="O80" s="72"/>
      <c r="P80" s="72"/>
      <c r="Q80" s="72"/>
      <c r="R80" s="72"/>
      <c r="S80" s="72"/>
      <c r="T80" s="72"/>
      <c r="U80" s="72"/>
      <c r="V80" s="72"/>
      <c r="W80" s="72"/>
      <c r="X80" s="72"/>
      <c r="Y80" s="71">
        <f>データ!DD6</f>
        <v>50.08</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52.16</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54.14</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56.98</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58.78</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1">
        <f>データ!DO6</f>
        <v>0</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0</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0</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0</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0</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1">
        <f>データ!DZ6</f>
        <v>0</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x14ac:dyDescent="0.15">
      <c r="A81" s="2"/>
      <c r="B81" s="26"/>
      <c r="C81" s="2"/>
      <c r="D81" s="2"/>
      <c r="E81" s="2"/>
      <c r="F81" s="2"/>
      <c r="G81" s="2"/>
      <c r="H81" s="2"/>
      <c r="I81" s="2"/>
      <c r="J81" s="28"/>
      <c r="K81" s="29"/>
      <c r="L81" s="72" t="s">
        <v>24</v>
      </c>
      <c r="M81" s="72"/>
      <c r="N81" s="72"/>
      <c r="O81" s="72"/>
      <c r="P81" s="72"/>
      <c r="Q81" s="72"/>
      <c r="R81" s="72"/>
      <c r="S81" s="72"/>
      <c r="T81" s="72"/>
      <c r="U81" s="72"/>
      <c r="V81" s="72"/>
      <c r="W81" s="72"/>
      <c r="X81" s="72"/>
      <c r="Y81" s="71">
        <f>データ!DI6</f>
        <v>52.45</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53.92</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53.32</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53.4</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53.49</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1">
        <f>データ!DT6</f>
        <v>4.53</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3.4</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3.56</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3.46</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3.28</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1">
        <f>データ!EE6</f>
        <v>0.71</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0.19</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0.06</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0.13</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0.02</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x14ac:dyDescent="0.15">
      <c r="A82" s="2"/>
      <c r="B82" s="26"/>
      <c r="C82" s="2"/>
      <c r="D82" s="2"/>
      <c r="E82" s="2"/>
      <c r="F82" s="2"/>
      <c r="G82" s="2"/>
      <c r="H82" s="2"/>
      <c r="I82" s="2"/>
      <c r="J82" s="67"/>
      <c r="K82" s="68"/>
      <c r="L82" s="68"/>
      <c r="M82" s="68"/>
      <c r="N82" s="68"/>
      <c r="O82" s="68"/>
      <c r="P82" s="68"/>
      <c r="Q82" s="68"/>
      <c r="R82" s="68"/>
      <c r="S82" s="68"/>
      <c r="T82" s="68"/>
      <c r="U82" s="68"/>
      <c r="V82" s="68"/>
      <c r="W82" s="68"/>
      <c r="X82" s="68"/>
      <c r="Y82" s="68"/>
      <c r="Z82" s="68"/>
      <c r="AA82" s="68"/>
      <c r="AB82" s="68"/>
      <c r="AC82" s="68"/>
      <c r="AD82" s="68"/>
      <c r="AE82" s="68"/>
      <c r="AF82" s="68"/>
      <c r="AG82" s="68"/>
      <c r="AH82" s="68"/>
      <c r="AI82" s="68"/>
      <c r="AJ82" s="68"/>
      <c r="AK82" s="68"/>
      <c r="AL82" s="68"/>
      <c r="AM82" s="68"/>
      <c r="AN82" s="68"/>
      <c r="AO82" s="68"/>
      <c r="AP82" s="68"/>
      <c r="AQ82" s="68"/>
      <c r="AR82" s="68"/>
      <c r="AS82" s="68"/>
      <c r="AT82" s="68"/>
      <c r="AU82" s="68"/>
      <c r="AV82" s="68"/>
      <c r="AW82" s="68"/>
      <c r="AX82" s="68"/>
      <c r="AY82" s="68"/>
      <c r="AZ82" s="68"/>
      <c r="BA82" s="68"/>
      <c r="BB82" s="68"/>
      <c r="BC82" s="68"/>
      <c r="BD82" s="68"/>
      <c r="BE82" s="68"/>
      <c r="BF82" s="68"/>
      <c r="BG82" s="68"/>
      <c r="BH82" s="68"/>
      <c r="BI82" s="68"/>
      <c r="BJ82" s="68"/>
      <c r="BK82" s="68"/>
      <c r="BL82" s="68"/>
      <c r="BM82" s="68"/>
      <c r="BN82" s="68"/>
      <c r="BO82" s="68"/>
      <c r="BP82" s="68"/>
      <c r="BQ82" s="68"/>
      <c r="BR82" s="68"/>
      <c r="BS82" s="68"/>
      <c r="BT82" s="68"/>
      <c r="BU82" s="68"/>
      <c r="BV82" s="68"/>
      <c r="BW82" s="68"/>
      <c r="BX82" s="68"/>
      <c r="BY82" s="68"/>
      <c r="BZ82" s="68"/>
      <c r="CA82" s="68"/>
      <c r="CB82" s="68"/>
      <c r="CC82" s="68"/>
      <c r="CD82" s="68"/>
      <c r="CE82" s="68"/>
      <c r="CF82" s="68"/>
      <c r="CG82" s="68"/>
      <c r="CH82" s="68"/>
      <c r="CI82" s="68"/>
      <c r="CJ82" s="68"/>
      <c r="CK82" s="68"/>
      <c r="CL82" s="68"/>
      <c r="CM82" s="68"/>
      <c r="CN82" s="68"/>
      <c r="CO82" s="68"/>
      <c r="CP82" s="68"/>
      <c r="CQ82" s="68"/>
      <c r="CR82" s="68"/>
      <c r="CS82" s="68"/>
      <c r="CT82" s="68"/>
      <c r="CU82" s="68"/>
      <c r="CV82" s="68"/>
      <c r="CW82" s="68"/>
      <c r="CX82" s="68"/>
      <c r="CY82" s="68"/>
      <c r="CZ82" s="68"/>
      <c r="DA82" s="68"/>
      <c r="DB82" s="68"/>
      <c r="DC82" s="68"/>
      <c r="DD82" s="68"/>
      <c r="DE82" s="68"/>
      <c r="DF82" s="68"/>
      <c r="DG82" s="68"/>
      <c r="DH82" s="68"/>
      <c r="DI82" s="68"/>
      <c r="DJ82" s="68"/>
      <c r="DK82" s="68"/>
      <c r="DL82" s="68"/>
      <c r="DM82" s="68"/>
      <c r="DN82" s="68"/>
      <c r="DO82" s="68"/>
      <c r="DP82" s="68"/>
      <c r="DQ82" s="68"/>
      <c r="DR82" s="68"/>
      <c r="DS82" s="68"/>
      <c r="DT82" s="68"/>
      <c r="DU82" s="68"/>
      <c r="DV82" s="68"/>
      <c r="DW82" s="68"/>
      <c r="DX82" s="68"/>
      <c r="DY82" s="68"/>
      <c r="DZ82" s="68"/>
      <c r="EA82" s="68"/>
      <c r="EB82" s="68"/>
      <c r="EC82" s="68"/>
      <c r="ED82" s="68"/>
      <c r="EE82" s="68"/>
      <c r="EF82" s="68"/>
      <c r="EG82" s="68"/>
      <c r="EH82" s="68"/>
      <c r="EI82" s="68"/>
      <c r="EJ82" s="68"/>
      <c r="EK82" s="68"/>
      <c r="EL82" s="68"/>
      <c r="EM82" s="68"/>
      <c r="EN82" s="68"/>
      <c r="EO82" s="68"/>
      <c r="EP82" s="68"/>
      <c r="EQ82" s="68"/>
      <c r="ER82" s="68"/>
      <c r="ES82" s="68"/>
      <c r="ET82" s="68"/>
      <c r="EU82" s="68"/>
      <c r="EV82" s="68"/>
      <c r="EW82" s="68"/>
      <c r="EX82" s="68"/>
      <c r="EY82" s="68"/>
      <c r="EZ82" s="68"/>
      <c r="FA82" s="68"/>
      <c r="FB82" s="68"/>
      <c r="FC82" s="68"/>
      <c r="FD82" s="68"/>
      <c r="FE82" s="69"/>
      <c r="FF82" s="2"/>
      <c r="FG82" s="2"/>
      <c r="FH82" s="2"/>
      <c r="FI82" s="2"/>
      <c r="FJ82" s="2"/>
      <c r="FK82" s="2"/>
      <c r="FL82" s="2"/>
      <c r="FM82" s="2"/>
      <c r="FN82" s="2"/>
      <c r="FO82" s="2"/>
      <c r="FP82" s="2"/>
      <c r="FQ82" s="2"/>
      <c r="FR82" s="2"/>
      <c r="FS82" s="2"/>
      <c r="FT82" s="2"/>
      <c r="FU82" s="2"/>
      <c r="FV82" s="67"/>
      <c r="FW82" s="68"/>
      <c r="FX82" s="68"/>
      <c r="FY82" s="68"/>
      <c r="FZ82" s="68"/>
      <c r="GA82" s="68"/>
      <c r="GB82" s="68"/>
      <c r="GC82" s="68"/>
      <c r="GD82" s="68"/>
      <c r="GE82" s="68"/>
      <c r="GF82" s="68"/>
      <c r="GG82" s="68"/>
      <c r="GH82" s="68"/>
      <c r="GI82" s="68"/>
      <c r="GJ82" s="68"/>
      <c r="GK82" s="68"/>
      <c r="GL82" s="68"/>
      <c r="GM82" s="68"/>
      <c r="GN82" s="68"/>
      <c r="GO82" s="68"/>
      <c r="GP82" s="68"/>
      <c r="GQ82" s="68"/>
      <c r="GR82" s="68"/>
      <c r="GS82" s="68"/>
      <c r="GT82" s="68"/>
      <c r="GU82" s="68"/>
      <c r="GV82" s="68"/>
      <c r="GW82" s="68"/>
      <c r="GX82" s="68"/>
      <c r="GY82" s="68"/>
      <c r="GZ82" s="68"/>
      <c r="HA82" s="68"/>
      <c r="HB82" s="68"/>
      <c r="HC82" s="68"/>
      <c r="HD82" s="68"/>
      <c r="HE82" s="68"/>
      <c r="HF82" s="68"/>
      <c r="HG82" s="68"/>
      <c r="HH82" s="68"/>
      <c r="HI82" s="68"/>
      <c r="HJ82" s="68"/>
      <c r="HK82" s="68"/>
      <c r="HL82" s="68"/>
      <c r="HM82" s="68"/>
      <c r="HN82" s="68"/>
      <c r="HO82" s="68"/>
      <c r="HP82" s="68"/>
      <c r="HQ82" s="68"/>
      <c r="HR82" s="68"/>
      <c r="HS82" s="68"/>
      <c r="HT82" s="68"/>
      <c r="HU82" s="68"/>
      <c r="HV82" s="68"/>
      <c r="HW82" s="68"/>
      <c r="HX82" s="68"/>
      <c r="HY82" s="68"/>
      <c r="HZ82" s="68"/>
      <c r="IA82" s="68"/>
      <c r="IB82" s="68"/>
      <c r="IC82" s="68"/>
      <c r="ID82" s="68"/>
      <c r="IE82" s="68"/>
      <c r="IF82" s="68"/>
      <c r="IG82" s="68"/>
      <c r="IH82" s="68"/>
      <c r="II82" s="68"/>
      <c r="IJ82" s="68"/>
      <c r="IK82" s="68"/>
      <c r="IL82" s="68"/>
      <c r="IM82" s="68"/>
      <c r="IN82" s="68"/>
      <c r="IO82" s="68"/>
      <c r="IP82" s="68"/>
      <c r="IQ82" s="68"/>
      <c r="IR82" s="68"/>
      <c r="IS82" s="68"/>
      <c r="IT82" s="68"/>
      <c r="IU82" s="68"/>
      <c r="IV82" s="68"/>
      <c r="IW82" s="68"/>
      <c r="IX82" s="68"/>
      <c r="IY82" s="68"/>
      <c r="IZ82" s="68"/>
      <c r="JA82" s="68"/>
      <c r="JB82" s="68"/>
      <c r="JC82" s="68"/>
      <c r="JD82" s="68"/>
      <c r="JE82" s="68"/>
      <c r="JF82" s="68"/>
      <c r="JG82" s="68"/>
      <c r="JH82" s="68"/>
      <c r="JI82" s="68"/>
      <c r="JJ82" s="68"/>
      <c r="JK82" s="68"/>
      <c r="JL82" s="68"/>
      <c r="JM82" s="68"/>
      <c r="JN82" s="68"/>
      <c r="JO82" s="68"/>
      <c r="JP82" s="68"/>
      <c r="JQ82" s="68"/>
      <c r="JR82" s="68"/>
      <c r="JS82" s="68"/>
      <c r="JT82" s="68"/>
      <c r="JU82" s="68"/>
      <c r="JV82" s="68"/>
      <c r="JW82" s="68"/>
      <c r="JX82" s="68"/>
      <c r="JY82" s="68"/>
      <c r="JZ82" s="68"/>
      <c r="KA82" s="68"/>
      <c r="KB82" s="68"/>
      <c r="KC82" s="68"/>
      <c r="KD82" s="68"/>
      <c r="KE82" s="68"/>
      <c r="KF82" s="68"/>
      <c r="KG82" s="68"/>
      <c r="KH82" s="68"/>
      <c r="KI82" s="68"/>
      <c r="KJ82" s="68"/>
      <c r="KK82" s="68"/>
      <c r="KL82" s="68"/>
      <c r="KM82" s="68"/>
      <c r="KN82" s="68"/>
      <c r="KO82" s="68"/>
      <c r="KP82" s="68"/>
      <c r="KQ82" s="68"/>
      <c r="KR82" s="68"/>
      <c r="KS82" s="68"/>
      <c r="KT82" s="68"/>
      <c r="KU82" s="68"/>
      <c r="KV82" s="68"/>
      <c r="KW82" s="68"/>
      <c r="KX82" s="68"/>
      <c r="KY82" s="68"/>
      <c r="KZ82" s="68"/>
      <c r="LA82" s="68"/>
      <c r="LB82" s="68"/>
      <c r="LC82" s="68"/>
      <c r="LD82" s="68"/>
      <c r="LE82" s="68"/>
      <c r="LF82" s="68"/>
      <c r="LG82" s="68"/>
      <c r="LH82" s="68"/>
      <c r="LI82" s="68"/>
      <c r="LJ82" s="68"/>
      <c r="LK82" s="68"/>
      <c r="LL82" s="68"/>
      <c r="LM82" s="68"/>
      <c r="LN82" s="68"/>
      <c r="LO82" s="68"/>
      <c r="LP82" s="68"/>
      <c r="LQ82" s="69"/>
      <c r="LR82" s="2"/>
      <c r="LS82" s="2"/>
      <c r="LT82" s="2"/>
      <c r="LU82" s="2"/>
      <c r="LV82" s="2"/>
      <c r="LW82" s="2"/>
      <c r="LX82" s="2"/>
      <c r="LY82" s="2"/>
      <c r="LZ82" s="2"/>
      <c r="MA82" s="2"/>
      <c r="MB82" s="2"/>
      <c r="MC82" s="2"/>
      <c r="MD82" s="2"/>
      <c r="ME82" s="2"/>
      <c r="MF82" s="2"/>
      <c r="MG82" s="2"/>
      <c r="MH82" s="67"/>
      <c r="MI82" s="68"/>
      <c r="MJ82" s="68"/>
      <c r="MK82" s="68"/>
      <c r="ML82" s="68"/>
      <c r="MM82" s="68"/>
      <c r="MN82" s="68"/>
      <c r="MO82" s="68"/>
      <c r="MP82" s="68"/>
      <c r="MQ82" s="68"/>
      <c r="MR82" s="68"/>
      <c r="MS82" s="68"/>
      <c r="MT82" s="68"/>
      <c r="MU82" s="68"/>
      <c r="MV82" s="68"/>
      <c r="MW82" s="68"/>
      <c r="MX82" s="68"/>
      <c r="MY82" s="68"/>
      <c r="MZ82" s="68"/>
      <c r="NA82" s="68"/>
      <c r="NB82" s="68"/>
      <c r="NC82" s="68"/>
      <c r="ND82" s="68"/>
      <c r="NE82" s="68"/>
      <c r="NF82" s="68"/>
      <c r="NG82" s="68"/>
      <c r="NH82" s="68"/>
      <c r="NI82" s="68"/>
      <c r="NJ82" s="68"/>
      <c r="NK82" s="68"/>
      <c r="NL82" s="68"/>
      <c r="NM82" s="68"/>
      <c r="NN82" s="68"/>
      <c r="NO82" s="68"/>
      <c r="NP82" s="68"/>
      <c r="NQ82" s="68"/>
      <c r="NR82" s="68"/>
      <c r="NS82" s="68"/>
      <c r="NT82" s="68"/>
      <c r="NU82" s="68"/>
      <c r="NV82" s="68"/>
      <c r="NW82" s="68"/>
      <c r="NX82" s="68"/>
      <c r="NY82" s="68"/>
      <c r="NZ82" s="68"/>
      <c r="OA82" s="68"/>
      <c r="OB82" s="68"/>
      <c r="OC82" s="68"/>
      <c r="OD82" s="68"/>
      <c r="OE82" s="68"/>
      <c r="OF82" s="68"/>
      <c r="OG82" s="68"/>
      <c r="OH82" s="68"/>
      <c r="OI82" s="68"/>
      <c r="OJ82" s="68"/>
      <c r="OK82" s="68"/>
      <c r="OL82" s="68"/>
      <c r="OM82" s="68"/>
      <c r="ON82" s="68"/>
      <c r="OO82" s="68"/>
      <c r="OP82" s="68"/>
      <c r="OQ82" s="68"/>
      <c r="OR82" s="68"/>
      <c r="OS82" s="68"/>
      <c r="OT82" s="68"/>
      <c r="OU82" s="68"/>
      <c r="OV82" s="68"/>
      <c r="OW82" s="68"/>
      <c r="OX82" s="68"/>
      <c r="OY82" s="68"/>
      <c r="OZ82" s="68"/>
      <c r="PA82" s="68"/>
      <c r="PB82" s="68"/>
      <c r="PC82" s="68"/>
      <c r="PD82" s="68"/>
      <c r="PE82" s="68"/>
      <c r="PF82" s="68"/>
      <c r="PG82" s="68"/>
      <c r="PH82" s="68"/>
      <c r="PI82" s="68"/>
      <c r="PJ82" s="68"/>
      <c r="PK82" s="68"/>
      <c r="PL82" s="68"/>
      <c r="PM82" s="68"/>
      <c r="PN82" s="68"/>
      <c r="PO82" s="68"/>
      <c r="PP82" s="68"/>
      <c r="PQ82" s="68"/>
      <c r="PR82" s="68"/>
      <c r="PS82" s="68"/>
      <c r="PT82" s="68"/>
      <c r="PU82" s="68"/>
      <c r="PV82" s="68"/>
      <c r="PW82" s="68"/>
      <c r="PX82" s="68"/>
      <c r="PY82" s="68"/>
      <c r="PZ82" s="68"/>
      <c r="QA82" s="68"/>
      <c r="QB82" s="68"/>
      <c r="QC82" s="68"/>
      <c r="QD82" s="68"/>
      <c r="QE82" s="68"/>
      <c r="QF82" s="68"/>
      <c r="QG82" s="68"/>
      <c r="QH82" s="68"/>
      <c r="QI82" s="68"/>
      <c r="QJ82" s="68"/>
      <c r="QK82" s="68"/>
      <c r="QL82" s="68"/>
      <c r="QM82" s="68"/>
      <c r="QN82" s="68"/>
      <c r="QO82" s="68"/>
      <c r="QP82" s="68"/>
      <c r="QQ82" s="68"/>
      <c r="QR82" s="68"/>
      <c r="QS82" s="68"/>
      <c r="QT82" s="68"/>
      <c r="QU82" s="68"/>
      <c r="QV82" s="68"/>
      <c r="QW82" s="68"/>
      <c r="QX82" s="68"/>
      <c r="QY82" s="68"/>
      <c r="QZ82" s="68"/>
      <c r="RA82" s="68"/>
      <c r="RB82" s="68"/>
      <c r="RC82" s="68"/>
      <c r="RD82" s="68"/>
      <c r="RE82" s="68"/>
      <c r="RF82" s="68"/>
      <c r="RG82" s="68"/>
      <c r="RH82" s="68"/>
      <c r="RI82" s="68"/>
      <c r="RJ82" s="68"/>
      <c r="RK82" s="68"/>
      <c r="RL82" s="68"/>
      <c r="RM82" s="68"/>
      <c r="RN82" s="68"/>
      <c r="RO82" s="68"/>
      <c r="RP82" s="68"/>
      <c r="RQ82" s="68"/>
      <c r="RR82" s="68"/>
      <c r="RS82" s="68"/>
      <c r="RT82" s="68"/>
      <c r="RU82" s="68"/>
      <c r="RV82" s="68"/>
      <c r="RW82" s="68"/>
      <c r="RX82" s="68"/>
      <c r="RY82" s="68"/>
      <c r="RZ82" s="68"/>
      <c r="SA82" s="68"/>
      <c r="SB82" s="68"/>
      <c r="SC82" s="69"/>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5" t="s">
        <v>29</v>
      </c>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t="s">
        <v>30</v>
      </c>
      <c r="AE89" s="65"/>
      <c r="AF89" s="65"/>
      <c r="AG89" s="65"/>
      <c r="AH89" s="65"/>
      <c r="AI89" s="65"/>
      <c r="AJ89" s="65"/>
      <c r="AK89" s="65"/>
      <c r="AL89" s="65"/>
      <c r="AM89" s="65"/>
      <c r="AN89" s="65"/>
      <c r="AO89" s="65"/>
      <c r="AP89" s="65"/>
      <c r="AQ89" s="65"/>
      <c r="AR89" s="65"/>
      <c r="AS89" s="65"/>
      <c r="AT89" s="65"/>
      <c r="AU89" s="65"/>
      <c r="AV89" s="65"/>
      <c r="AW89" s="65"/>
      <c r="AX89" s="65"/>
      <c r="AY89" s="65"/>
      <c r="AZ89" s="65"/>
      <c r="BA89" s="65"/>
      <c r="BB89" s="65"/>
      <c r="BC89" s="65"/>
      <c r="BD89" s="65"/>
      <c r="BE89" s="65" t="s">
        <v>31</v>
      </c>
      <c r="BF89" s="65"/>
      <c r="BG89" s="65"/>
      <c r="BH89" s="65"/>
      <c r="BI89" s="65"/>
      <c r="BJ89" s="65"/>
      <c r="BK89" s="65"/>
      <c r="BL89" s="65"/>
      <c r="BM89" s="65"/>
      <c r="BN89" s="65"/>
      <c r="BO89" s="65"/>
      <c r="BP89" s="65"/>
      <c r="BQ89" s="65"/>
      <c r="BR89" s="65"/>
      <c r="BS89" s="65"/>
      <c r="BT89" s="65"/>
      <c r="BU89" s="65"/>
      <c r="BV89" s="65"/>
      <c r="BW89" s="65"/>
      <c r="BX89" s="65"/>
      <c r="BY89" s="65"/>
      <c r="BZ89" s="65"/>
      <c r="CA89" s="65"/>
      <c r="CB89" s="65"/>
      <c r="CC89" s="65"/>
      <c r="CD89" s="65"/>
      <c r="CE89" s="65"/>
      <c r="CF89" s="65" t="s">
        <v>32</v>
      </c>
      <c r="CG89" s="65"/>
      <c r="CH89" s="65"/>
      <c r="CI89" s="65"/>
      <c r="CJ89" s="65"/>
      <c r="CK89" s="65"/>
      <c r="CL89" s="65"/>
      <c r="CM89" s="65"/>
      <c r="CN89" s="65"/>
      <c r="CO89" s="65"/>
      <c r="CP89" s="65"/>
      <c r="CQ89" s="65"/>
      <c r="CR89" s="65"/>
      <c r="CS89" s="65"/>
      <c r="CT89" s="65"/>
      <c r="CU89" s="65"/>
      <c r="CV89" s="65"/>
      <c r="CW89" s="65"/>
      <c r="CX89" s="65"/>
      <c r="CY89" s="65"/>
      <c r="CZ89" s="65"/>
      <c r="DA89" s="65"/>
      <c r="DB89" s="65"/>
      <c r="DC89" s="65"/>
      <c r="DD89" s="65"/>
      <c r="DE89" s="65"/>
      <c r="DF89" s="65"/>
      <c r="DG89" s="65" t="s">
        <v>33</v>
      </c>
      <c r="DH89" s="65"/>
      <c r="DI89" s="65"/>
      <c r="DJ89" s="65"/>
      <c r="DK89" s="65"/>
      <c r="DL89" s="65"/>
      <c r="DM89" s="65"/>
      <c r="DN89" s="65"/>
      <c r="DO89" s="65"/>
      <c r="DP89" s="65"/>
      <c r="DQ89" s="65"/>
      <c r="DR89" s="65"/>
      <c r="DS89" s="65"/>
      <c r="DT89" s="65"/>
      <c r="DU89" s="65"/>
      <c r="DV89" s="65"/>
      <c r="DW89" s="65"/>
      <c r="DX89" s="65"/>
      <c r="DY89" s="65"/>
      <c r="DZ89" s="65"/>
      <c r="EA89" s="65"/>
      <c r="EB89" s="65"/>
      <c r="EC89" s="65"/>
      <c r="ED89" s="65"/>
      <c r="EE89" s="65"/>
      <c r="EF89" s="65"/>
      <c r="EG89" s="65"/>
      <c r="EH89" s="65" t="s">
        <v>34</v>
      </c>
      <c r="EI89" s="65"/>
      <c r="EJ89" s="65"/>
      <c r="EK89" s="65"/>
      <c r="EL89" s="65"/>
      <c r="EM89" s="65"/>
      <c r="EN89" s="65"/>
      <c r="EO89" s="65"/>
      <c r="EP89" s="65"/>
      <c r="EQ89" s="65"/>
      <c r="ER89" s="65"/>
      <c r="ES89" s="65"/>
      <c r="ET89" s="65"/>
      <c r="EU89" s="65"/>
      <c r="EV89" s="65"/>
      <c r="EW89" s="65"/>
      <c r="EX89" s="65"/>
      <c r="EY89" s="65"/>
      <c r="EZ89" s="65"/>
      <c r="FA89" s="65"/>
      <c r="FB89" s="65"/>
      <c r="FC89" s="65"/>
      <c r="FD89" s="65"/>
      <c r="FE89" s="65"/>
      <c r="FF89" s="65"/>
      <c r="FG89" s="65"/>
      <c r="FH89" s="65"/>
      <c r="FI89" s="65" t="s">
        <v>35</v>
      </c>
      <c r="FJ89" s="65"/>
      <c r="FK89" s="65"/>
      <c r="FL89" s="65"/>
      <c r="FM89" s="65"/>
      <c r="FN89" s="65"/>
      <c r="FO89" s="65"/>
      <c r="FP89" s="65"/>
      <c r="FQ89" s="65"/>
      <c r="FR89" s="65"/>
      <c r="FS89" s="65"/>
      <c r="FT89" s="65"/>
      <c r="FU89" s="65"/>
      <c r="FV89" s="65"/>
      <c r="FW89" s="65"/>
      <c r="FX89" s="65"/>
      <c r="FY89" s="65"/>
      <c r="FZ89" s="65"/>
      <c r="GA89" s="65"/>
      <c r="GB89" s="65"/>
      <c r="GC89" s="65"/>
      <c r="GD89" s="65"/>
      <c r="GE89" s="65"/>
      <c r="GF89" s="65"/>
      <c r="GG89" s="65"/>
      <c r="GH89" s="65"/>
      <c r="GI89" s="65"/>
      <c r="GJ89" s="65" t="s">
        <v>36</v>
      </c>
      <c r="GK89" s="65"/>
      <c r="GL89" s="65"/>
      <c r="GM89" s="65"/>
      <c r="GN89" s="65"/>
      <c r="GO89" s="65"/>
      <c r="GP89" s="65"/>
      <c r="GQ89" s="65"/>
      <c r="GR89" s="65"/>
      <c r="GS89" s="65"/>
      <c r="GT89" s="65"/>
      <c r="GU89" s="65"/>
      <c r="GV89" s="65"/>
      <c r="GW89" s="65"/>
      <c r="GX89" s="65"/>
      <c r="GY89" s="65"/>
      <c r="GZ89" s="65"/>
      <c r="HA89" s="65"/>
      <c r="HB89" s="65"/>
      <c r="HC89" s="65"/>
      <c r="HD89" s="65"/>
      <c r="HE89" s="65"/>
      <c r="HF89" s="65"/>
      <c r="HG89" s="65"/>
      <c r="HH89" s="65"/>
      <c r="HI89" s="65"/>
      <c r="HJ89" s="65"/>
      <c r="HK89" s="65" t="s">
        <v>29</v>
      </c>
      <c r="HL89" s="65"/>
      <c r="HM89" s="65"/>
      <c r="HN89" s="65"/>
      <c r="HO89" s="65"/>
      <c r="HP89" s="65"/>
      <c r="HQ89" s="65"/>
      <c r="HR89" s="65"/>
      <c r="HS89" s="65"/>
      <c r="HT89" s="65"/>
      <c r="HU89" s="65"/>
      <c r="HV89" s="65"/>
      <c r="HW89" s="65"/>
      <c r="HX89" s="65"/>
      <c r="HY89" s="65"/>
      <c r="HZ89" s="65"/>
      <c r="IA89" s="65"/>
      <c r="IB89" s="65"/>
      <c r="IC89" s="65"/>
      <c r="ID89" s="65"/>
      <c r="IE89" s="65"/>
      <c r="IF89" s="65"/>
      <c r="IG89" s="65"/>
      <c r="IH89" s="65"/>
      <c r="II89" s="65"/>
      <c r="IJ89" s="65"/>
      <c r="IK89" s="65"/>
      <c r="IL89" s="65" t="s">
        <v>30</v>
      </c>
      <c r="IM89" s="65"/>
      <c r="IN89" s="65"/>
      <c r="IO89" s="65"/>
      <c r="IP89" s="65"/>
      <c r="IQ89" s="65"/>
      <c r="IR89" s="65"/>
      <c r="IS89" s="65"/>
      <c r="IT89" s="65"/>
      <c r="IU89" s="65"/>
      <c r="IV89" s="65"/>
      <c r="IW89" s="65"/>
      <c r="IX89" s="65"/>
      <c r="IY89" s="65"/>
      <c r="IZ89" s="65"/>
      <c r="JA89" s="65"/>
      <c r="JB89" s="65"/>
      <c r="JC89" s="65"/>
      <c r="JD89" s="65"/>
      <c r="JE89" s="65"/>
      <c r="JF89" s="65"/>
      <c r="JG89" s="65"/>
      <c r="JH89" s="65"/>
      <c r="JI89" s="65"/>
      <c r="JJ89" s="65"/>
      <c r="JK89" s="65"/>
      <c r="JL89" s="65"/>
      <c r="JM89" s="65" t="s">
        <v>31</v>
      </c>
      <c r="JN89" s="65"/>
      <c r="JO89" s="65"/>
      <c r="JP89" s="65"/>
      <c r="JQ89" s="65"/>
      <c r="JR89" s="65"/>
      <c r="JS89" s="65"/>
      <c r="JT89" s="65"/>
      <c r="JU89" s="65"/>
      <c r="JV89" s="65"/>
      <c r="JW89" s="65"/>
      <c r="JX89" s="65"/>
      <c r="JY89" s="65"/>
      <c r="JZ89" s="65"/>
      <c r="KA89" s="65"/>
      <c r="KB89" s="65"/>
      <c r="KC89" s="65"/>
      <c r="KD89" s="65"/>
      <c r="KE89" s="65"/>
      <c r="KF89" s="65"/>
      <c r="KG89" s="65"/>
      <c r="KH89" s="65"/>
      <c r="KI89" s="65"/>
      <c r="KJ89" s="65"/>
      <c r="KK89" s="65"/>
      <c r="KL89" s="65"/>
      <c r="KM89" s="65"/>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6" t="str">
        <f>データ!AD6</f>
        <v>【118.92】</v>
      </c>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t="str">
        <f>データ!AO6</f>
        <v>【26.31】</v>
      </c>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t="str">
        <f>データ!AZ6</f>
        <v>【450.05】</v>
      </c>
      <c r="BF90" s="66"/>
      <c r="BG90" s="66"/>
      <c r="BH90" s="66"/>
      <c r="BI90" s="66"/>
      <c r="BJ90" s="66"/>
      <c r="BK90" s="66"/>
      <c r="BL90" s="66"/>
      <c r="BM90" s="66"/>
      <c r="BN90" s="66"/>
      <c r="BO90" s="66"/>
      <c r="BP90" s="66"/>
      <c r="BQ90" s="66"/>
      <c r="BR90" s="66"/>
      <c r="BS90" s="66"/>
      <c r="BT90" s="66"/>
      <c r="BU90" s="66"/>
      <c r="BV90" s="66"/>
      <c r="BW90" s="66"/>
      <c r="BX90" s="66"/>
      <c r="BY90" s="66"/>
      <c r="BZ90" s="66"/>
      <c r="CA90" s="66"/>
      <c r="CB90" s="66"/>
      <c r="CC90" s="66"/>
      <c r="CD90" s="66"/>
      <c r="CE90" s="66"/>
      <c r="CF90" s="66" t="str">
        <f>データ!BK6</f>
        <v>【246.04】</v>
      </c>
      <c r="CG90" s="66"/>
      <c r="CH90" s="66"/>
      <c r="CI90" s="66"/>
      <c r="CJ90" s="66"/>
      <c r="CK90" s="66"/>
      <c r="CL90" s="66"/>
      <c r="CM90" s="66"/>
      <c r="CN90" s="66"/>
      <c r="CO90" s="66"/>
      <c r="CP90" s="66"/>
      <c r="CQ90" s="66"/>
      <c r="CR90" s="66"/>
      <c r="CS90" s="66"/>
      <c r="CT90" s="66"/>
      <c r="CU90" s="66"/>
      <c r="CV90" s="66"/>
      <c r="CW90" s="66"/>
      <c r="CX90" s="66"/>
      <c r="CY90" s="66"/>
      <c r="CZ90" s="66"/>
      <c r="DA90" s="66"/>
      <c r="DB90" s="66"/>
      <c r="DC90" s="66"/>
      <c r="DD90" s="66"/>
      <c r="DE90" s="66"/>
      <c r="DF90" s="66"/>
      <c r="DG90" s="66" t="str">
        <f>データ!BV6</f>
        <v>【114.16】</v>
      </c>
      <c r="DH90" s="66"/>
      <c r="DI90" s="66"/>
      <c r="DJ90" s="66"/>
      <c r="DK90" s="66"/>
      <c r="DL90" s="66"/>
      <c r="DM90" s="66"/>
      <c r="DN90" s="66"/>
      <c r="DO90" s="66"/>
      <c r="DP90" s="66"/>
      <c r="DQ90" s="66"/>
      <c r="DR90" s="66"/>
      <c r="DS90" s="66"/>
      <c r="DT90" s="66"/>
      <c r="DU90" s="66"/>
      <c r="DV90" s="66"/>
      <c r="DW90" s="66"/>
      <c r="DX90" s="66"/>
      <c r="DY90" s="66"/>
      <c r="DZ90" s="66"/>
      <c r="EA90" s="66"/>
      <c r="EB90" s="66"/>
      <c r="EC90" s="66"/>
      <c r="ED90" s="66"/>
      <c r="EE90" s="66"/>
      <c r="EF90" s="66"/>
      <c r="EG90" s="66"/>
      <c r="EH90" s="66" t="str">
        <f>データ!CG6</f>
        <v>【18.71】</v>
      </c>
      <c r="EI90" s="66"/>
      <c r="EJ90" s="66"/>
      <c r="EK90" s="66"/>
      <c r="EL90" s="66"/>
      <c r="EM90" s="66"/>
      <c r="EN90" s="66"/>
      <c r="EO90" s="66"/>
      <c r="EP90" s="66"/>
      <c r="EQ90" s="66"/>
      <c r="ER90" s="66"/>
      <c r="ES90" s="66"/>
      <c r="ET90" s="66"/>
      <c r="EU90" s="66"/>
      <c r="EV90" s="66"/>
      <c r="EW90" s="66"/>
      <c r="EX90" s="66"/>
      <c r="EY90" s="66"/>
      <c r="EZ90" s="66"/>
      <c r="FA90" s="66"/>
      <c r="FB90" s="66"/>
      <c r="FC90" s="66"/>
      <c r="FD90" s="66"/>
      <c r="FE90" s="66"/>
      <c r="FF90" s="66"/>
      <c r="FG90" s="66"/>
      <c r="FH90" s="66"/>
      <c r="FI90" s="66" t="str">
        <f>データ!CR6</f>
        <v>【55.52】</v>
      </c>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66" t="str">
        <f>データ!DC6</f>
        <v>【77.10】</v>
      </c>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66" t="str">
        <f>データ!DN6</f>
        <v>【58.53】</v>
      </c>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66" t="str">
        <f>データ!DY6</f>
        <v>【45.47】</v>
      </c>
      <c r="IM90" s="70"/>
      <c r="IN90" s="70"/>
      <c r="IO90" s="70"/>
      <c r="IP90" s="70"/>
      <c r="IQ90" s="70"/>
      <c r="IR90" s="70"/>
      <c r="IS90" s="70"/>
      <c r="IT90" s="70"/>
      <c r="IU90" s="70"/>
      <c r="IV90" s="70"/>
      <c r="IW90" s="70"/>
      <c r="IX90" s="70"/>
      <c r="IY90" s="70"/>
      <c r="IZ90" s="70"/>
      <c r="JA90" s="70"/>
      <c r="JB90" s="70"/>
      <c r="JC90" s="70"/>
      <c r="JD90" s="70"/>
      <c r="JE90" s="70"/>
      <c r="JF90" s="70"/>
      <c r="JG90" s="70"/>
      <c r="JH90" s="70"/>
      <c r="JI90" s="70"/>
      <c r="JJ90" s="70"/>
      <c r="JK90" s="70"/>
      <c r="JL90" s="70"/>
      <c r="JM90" s="66" t="str">
        <f>データ!EJ6</f>
        <v>【0.16】</v>
      </c>
      <c r="JN90" s="70"/>
      <c r="JO90" s="70"/>
      <c r="JP90" s="70"/>
      <c r="JQ90" s="70"/>
      <c r="JR90" s="70"/>
      <c r="JS90" s="70"/>
      <c r="JT90" s="70"/>
      <c r="JU90" s="70"/>
      <c r="JV90" s="70"/>
      <c r="JW90" s="70"/>
      <c r="JX90" s="70"/>
      <c r="JY90" s="70"/>
      <c r="JZ90" s="70"/>
      <c r="KA90" s="70"/>
      <c r="KB90" s="70"/>
      <c r="KC90" s="70"/>
      <c r="KD90" s="70"/>
      <c r="KE90" s="70"/>
      <c r="KF90" s="70"/>
      <c r="KG90" s="70"/>
      <c r="KH90" s="70"/>
      <c r="KI90" s="70"/>
      <c r="KJ90" s="70"/>
      <c r="KK90" s="70"/>
      <c r="KL90" s="70"/>
      <c r="KM90" s="7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LKkgYDW5EF+mp0uIRmQeti9c5qseq5CxdER/Mf7vCefhu5CARgk4H6XloQmp1l1/V68qolv5b/uy4zs5BqN1XA==" saltValue="ebPhVcTNmwJiE/VFyWqIdw=="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 ref="C90:AC90"/>
    <mergeCell ref="AD90:BD90"/>
    <mergeCell ref="BE90:CE90"/>
    <mergeCell ref="CF90:DF90"/>
    <mergeCell ref="DG90:EG90"/>
    <mergeCell ref="EH90:FH90"/>
    <mergeCell ref="J82:FE82"/>
    <mergeCell ref="FV82:LQ82"/>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3" t="s">
        <v>46</v>
      </c>
      <c r="I3" s="154"/>
      <c r="J3" s="154"/>
      <c r="K3" s="154"/>
      <c r="L3" s="154"/>
      <c r="M3" s="154"/>
      <c r="N3" s="154"/>
      <c r="O3" s="154"/>
      <c r="P3" s="154"/>
      <c r="Q3" s="154"/>
      <c r="R3" s="154"/>
      <c r="S3" s="154"/>
      <c r="T3" s="157" t="s">
        <v>47</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26</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15">
      <c r="A4" s="45" t="s">
        <v>48</v>
      </c>
      <c r="B4" s="47"/>
      <c r="C4" s="47"/>
      <c r="D4" s="47"/>
      <c r="E4" s="47"/>
      <c r="F4" s="47"/>
      <c r="G4" s="47"/>
      <c r="H4" s="155"/>
      <c r="I4" s="156"/>
      <c r="J4" s="156"/>
      <c r="K4" s="156"/>
      <c r="L4" s="156"/>
      <c r="M4" s="156"/>
      <c r="N4" s="156"/>
      <c r="O4" s="156"/>
      <c r="P4" s="156"/>
      <c r="Q4" s="156"/>
      <c r="R4" s="156"/>
      <c r="S4" s="156"/>
      <c r="T4" s="152" t="s">
        <v>49</v>
      </c>
      <c r="U4" s="152"/>
      <c r="V4" s="152"/>
      <c r="W4" s="152"/>
      <c r="X4" s="152"/>
      <c r="Y4" s="152"/>
      <c r="Z4" s="152"/>
      <c r="AA4" s="152"/>
      <c r="AB4" s="152"/>
      <c r="AC4" s="152"/>
      <c r="AD4" s="152"/>
      <c r="AE4" s="152" t="s">
        <v>50</v>
      </c>
      <c r="AF4" s="152"/>
      <c r="AG4" s="152"/>
      <c r="AH4" s="152"/>
      <c r="AI4" s="152"/>
      <c r="AJ4" s="152"/>
      <c r="AK4" s="152"/>
      <c r="AL4" s="152"/>
      <c r="AM4" s="152"/>
      <c r="AN4" s="152"/>
      <c r="AO4" s="152"/>
      <c r="AP4" s="152" t="s">
        <v>51</v>
      </c>
      <c r="AQ4" s="152"/>
      <c r="AR4" s="152"/>
      <c r="AS4" s="152"/>
      <c r="AT4" s="152"/>
      <c r="AU4" s="152"/>
      <c r="AV4" s="152"/>
      <c r="AW4" s="152"/>
      <c r="AX4" s="152"/>
      <c r="AY4" s="152"/>
      <c r="AZ4" s="152"/>
      <c r="BA4" s="152" t="s">
        <v>52</v>
      </c>
      <c r="BB4" s="152"/>
      <c r="BC4" s="152"/>
      <c r="BD4" s="152"/>
      <c r="BE4" s="152"/>
      <c r="BF4" s="152"/>
      <c r="BG4" s="152"/>
      <c r="BH4" s="152"/>
      <c r="BI4" s="152"/>
      <c r="BJ4" s="152"/>
      <c r="BK4" s="152"/>
      <c r="BL4" s="152" t="s">
        <v>53</v>
      </c>
      <c r="BM4" s="152"/>
      <c r="BN4" s="152"/>
      <c r="BO4" s="152"/>
      <c r="BP4" s="152"/>
      <c r="BQ4" s="152"/>
      <c r="BR4" s="152"/>
      <c r="BS4" s="152"/>
      <c r="BT4" s="152"/>
      <c r="BU4" s="152"/>
      <c r="BV4" s="152"/>
      <c r="BW4" s="152" t="s">
        <v>54</v>
      </c>
      <c r="BX4" s="152"/>
      <c r="BY4" s="152"/>
      <c r="BZ4" s="152"/>
      <c r="CA4" s="152"/>
      <c r="CB4" s="152"/>
      <c r="CC4" s="152"/>
      <c r="CD4" s="152"/>
      <c r="CE4" s="152"/>
      <c r="CF4" s="152"/>
      <c r="CG4" s="152"/>
      <c r="CH4" s="152" t="s">
        <v>55</v>
      </c>
      <c r="CI4" s="152"/>
      <c r="CJ4" s="152"/>
      <c r="CK4" s="152"/>
      <c r="CL4" s="152"/>
      <c r="CM4" s="152"/>
      <c r="CN4" s="152"/>
      <c r="CO4" s="152"/>
      <c r="CP4" s="152"/>
      <c r="CQ4" s="152"/>
      <c r="CR4" s="152"/>
      <c r="CS4" s="152" t="s">
        <v>56</v>
      </c>
      <c r="CT4" s="152"/>
      <c r="CU4" s="152"/>
      <c r="CV4" s="152"/>
      <c r="CW4" s="152"/>
      <c r="CX4" s="152"/>
      <c r="CY4" s="152"/>
      <c r="CZ4" s="152"/>
      <c r="DA4" s="152"/>
      <c r="DB4" s="152"/>
      <c r="DC4" s="152"/>
      <c r="DD4" s="152" t="s">
        <v>57</v>
      </c>
      <c r="DE4" s="152"/>
      <c r="DF4" s="152"/>
      <c r="DG4" s="152"/>
      <c r="DH4" s="152"/>
      <c r="DI4" s="152"/>
      <c r="DJ4" s="152"/>
      <c r="DK4" s="152"/>
      <c r="DL4" s="152"/>
      <c r="DM4" s="152"/>
      <c r="DN4" s="152"/>
      <c r="DO4" s="152" t="s">
        <v>58</v>
      </c>
      <c r="DP4" s="152"/>
      <c r="DQ4" s="152"/>
      <c r="DR4" s="152"/>
      <c r="DS4" s="152"/>
      <c r="DT4" s="152"/>
      <c r="DU4" s="152"/>
      <c r="DV4" s="152"/>
      <c r="DW4" s="152"/>
      <c r="DX4" s="152"/>
      <c r="DY4" s="152"/>
      <c r="DZ4" s="152" t="s">
        <v>59</v>
      </c>
      <c r="EA4" s="152"/>
      <c r="EB4" s="152"/>
      <c r="EC4" s="152"/>
      <c r="ED4" s="152"/>
      <c r="EE4" s="152"/>
      <c r="EF4" s="152"/>
      <c r="EG4" s="152"/>
      <c r="EH4" s="152"/>
      <c r="EI4" s="152"/>
      <c r="EJ4" s="152"/>
    </row>
    <row r="5" spans="1:140" x14ac:dyDescent="0.15">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x14ac:dyDescent="0.15">
      <c r="A6" s="45" t="s">
        <v>85</v>
      </c>
      <c r="B6" s="50"/>
      <c r="C6" s="50"/>
      <c r="D6" s="50"/>
      <c r="E6" s="50"/>
      <c r="F6" s="50"/>
      <c r="G6" s="50"/>
      <c r="H6" s="50"/>
      <c r="I6" s="50"/>
      <c r="J6" s="50"/>
      <c r="K6" s="50"/>
      <c r="L6" s="50"/>
      <c r="M6" s="50"/>
      <c r="N6" s="50"/>
      <c r="O6" s="50"/>
      <c r="P6" s="50"/>
      <c r="Q6" s="51"/>
      <c r="R6" s="50"/>
      <c r="S6" s="50"/>
      <c r="T6" s="52">
        <f t="shared" ref="T6:CE6" si="3">T7</f>
        <v>127.54</v>
      </c>
      <c r="U6" s="52">
        <f>U7</f>
        <v>124.44</v>
      </c>
      <c r="V6" s="52">
        <f>V7</f>
        <v>148.96</v>
      </c>
      <c r="W6" s="52">
        <f>W7</f>
        <v>115.01</v>
      </c>
      <c r="X6" s="52">
        <f t="shared" si="3"/>
        <v>110.16</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0</v>
      </c>
      <c r="AJ6" s="52">
        <f t="shared" si="3"/>
        <v>102.41</v>
      </c>
      <c r="AK6" s="52">
        <f t="shared" si="3"/>
        <v>101.87</v>
      </c>
      <c r="AL6" s="52">
        <f t="shared" si="3"/>
        <v>115.82</v>
      </c>
      <c r="AM6" s="52">
        <f t="shared" si="3"/>
        <v>118.97</v>
      </c>
      <c r="AN6" s="52">
        <f t="shared" si="3"/>
        <v>121.15</v>
      </c>
      <c r="AO6" s="50" t="str">
        <f>IF(AO7="-","【-】","【"&amp;SUBSTITUTE(TEXT(AO7,"#,##0.00"),"-","△")&amp;"】")</f>
        <v>【26.31】</v>
      </c>
      <c r="AP6" s="52">
        <f t="shared" si="3"/>
        <v>9474.36</v>
      </c>
      <c r="AQ6" s="52">
        <f>AQ7</f>
        <v>11510.61</v>
      </c>
      <c r="AR6" s="52">
        <f>AR7</f>
        <v>3366.7</v>
      </c>
      <c r="AS6" s="52">
        <f>AS7</f>
        <v>1645.67</v>
      </c>
      <c r="AT6" s="52">
        <f t="shared" si="3"/>
        <v>1775.39</v>
      </c>
      <c r="AU6" s="52">
        <f t="shared" si="3"/>
        <v>797.95</v>
      </c>
      <c r="AV6" s="52">
        <f t="shared" si="3"/>
        <v>742.59</v>
      </c>
      <c r="AW6" s="52">
        <f t="shared" si="3"/>
        <v>549.77</v>
      </c>
      <c r="AX6" s="52">
        <f t="shared" si="3"/>
        <v>730.25</v>
      </c>
      <c r="AY6" s="52">
        <f t="shared" si="3"/>
        <v>868.31</v>
      </c>
      <c r="AZ6" s="50" t="str">
        <f>IF(AZ7="-","【-】","【"&amp;SUBSTITUTE(TEXT(AZ7,"#,##0.00"),"-","△")&amp;"】")</f>
        <v>【450.05】</v>
      </c>
      <c r="BA6" s="52">
        <f t="shared" si="3"/>
        <v>0</v>
      </c>
      <c r="BB6" s="52">
        <f>BB7</f>
        <v>0</v>
      </c>
      <c r="BC6" s="52">
        <f>BC7</f>
        <v>0</v>
      </c>
      <c r="BD6" s="52">
        <f>BD7</f>
        <v>0</v>
      </c>
      <c r="BE6" s="52">
        <f t="shared" si="3"/>
        <v>28.83</v>
      </c>
      <c r="BF6" s="52">
        <f t="shared" si="3"/>
        <v>446.61</v>
      </c>
      <c r="BG6" s="52">
        <f t="shared" si="3"/>
        <v>430.97</v>
      </c>
      <c r="BH6" s="52">
        <f t="shared" si="3"/>
        <v>536.28</v>
      </c>
      <c r="BI6" s="52">
        <f t="shared" si="3"/>
        <v>514.66</v>
      </c>
      <c r="BJ6" s="52">
        <f t="shared" si="3"/>
        <v>504.81</v>
      </c>
      <c r="BK6" s="50" t="str">
        <f>IF(BK7="-","【-】","【"&amp;SUBSTITUTE(TEXT(BK7,"#,##0.00"),"-","△")&amp;"】")</f>
        <v>【246.04】</v>
      </c>
      <c r="BL6" s="52">
        <f t="shared" si="3"/>
        <v>108.97</v>
      </c>
      <c r="BM6" s="52">
        <f>BM7</f>
        <v>105.77</v>
      </c>
      <c r="BN6" s="52">
        <f>BN7</f>
        <v>128.08000000000001</v>
      </c>
      <c r="BO6" s="52">
        <f>BO7</f>
        <v>98.67</v>
      </c>
      <c r="BP6" s="52">
        <f t="shared" si="3"/>
        <v>97.87</v>
      </c>
      <c r="BQ6" s="52">
        <f t="shared" si="3"/>
        <v>91.03</v>
      </c>
      <c r="BR6" s="52">
        <f t="shared" si="3"/>
        <v>100.16</v>
      </c>
      <c r="BS6" s="52">
        <f t="shared" si="3"/>
        <v>100.54</v>
      </c>
      <c r="BT6" s="52">
        <f t="shared" si="3"/>
        <v>95.99</v>
      </c>
      <c r="BU6" s="52">
        <f t="shared" si="3"/>
        <v>94.91</v>
      </c>
      <c r="BV6" s="50" t="str">
        <f>IF(BV7="-","【-】","【"&amp;SUBSTITUTE(TEXT(BV7,"#,##0.00"),"-","△")&amp;"】")</f>
        <v>【114.16】</v>
      </c>
      <c r="BW6" s="52">
        <f t="shared" si="3"/>
        <v>24.42</v>
      </c>
      <c r="BX6" s="52">
        <f>BX7</f>
        <v>25.15</v>
      </c>
      <c r="BY6" s="52">
        <f>BY7</f>
        <v>20.77</v>
      </c>
      <c r="BZ6" s="52">
        <f>BZ7</f>
        <v>26.96</v>
      </c>
      <c r="CA6" s="52">
        <f t="shared" si="3"/>
        <v>27.18</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31.27</v>
      </c>
      <c r="CI6" s="52">
        <f>CI7</f>
        <v>52.64</v>
      </c>
      <c r="CJ6" s="52">
        <f>CJ7</f>
        <v>49.09</v>
      </c>
      <c r="CK6" s="52">
        <f>CK7</f>
        <v>63.5</v>
      </c>
      <c r="CL6" s="52">
        <f t="shared" si="5"/>
        <v>60.45</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90.91</v>
      </c>
      <c r="CT6" s="52">
        <f>CT7</f>
        <v>90.91</v>
      </c>
      <c r="CU6" s="52">
        <f>CU7</f>
        <v>100</v>
      </c>
      <c r="CV6" s="52">
        <f>CV7</f>
        <v>90.91</v>
      </c>
      <c r="CW6" s="52">
        <f t="shared" si="6"/>
        <v>90.91</v>
      </c>
      <c r="CX6" s="52">
        <f t="shared" si="6"/>
        <v>52.6</v>
      </c>
      <c r="CY6" s="52">
        <f t="shared" si="6"/>
        <v>52.54</v>
      </c>
      <c r="CZ6" s="52">
        <f t="shared" si="6"/>
        <v>50.81</v>
      </c>
      <c r="DA6" s="52">
        <f t="shared" si="6"/>
        <v>50.28</v>
      </c>
      <c r="DB6" s="52">
        <f t="shared" si="6"/>
        <v>51.42</v>
      </c>
      <c r="DC6" s="50" t="str">
        <f>IF(DC7="-","【-】","【"&amp;SUBSTITUTE(TEXT(DC7,"#,##0.00"),"-","△")&amp;"】")</f>
        <v>【77.10】</v>
      </c>
      <c r="DD6" s="52">
        <f t="shared" ref="DD6:DM6" si="7">DD7</f>
        <v>50.08</v>
      </c>
      <c r="DE6" s="52">
        <f>DE7</f>
        <v>52.16</v>
      </c>
      <c r="DF6" s="52">
        <f>DF7</f>
        <v>54.14</v>
      </c>
      <c r="DG6" s="52">
        <f>DG7</f>
        <v>56.98</v>
      </c>
      <c r="DH6" s="52">
        <f t="shared" si="7"/>
        <v>58.78</v>
      </c>
      <c r="DI6" s="52">
        <f t="shared" si="7"/>
        <v>52.45</v>
      </c>
      <c r="DJ6" s="52">
        <f t="shared" si="7"/>
        <v>53.92</v>
      </c>
      <c r="DK6" s="52">
        <f t="shared" si="7"/>
        <v>53.32</v>
      </c>
      <c r="DL6" s="52">
        <f t="shared" si="7"/>
        <v>53.4</v>
      </c>
      <c r="DM6" s="52">
        <f t="shared" si="7"/>
        <v>53.49</v>
      </c>
      <c r="DN6" s="50" t="str">
        <f>IF(DN7="-","【-】","【"&amp;SUBSTITUTE(TEXT(DN7,"#,##0.00"),"-","△")&amp;"】")</f>
        <v>【58.53】</v>
      </c>
      <c r="DO6" s="52">
        <f t="shared" ref="DO6:DX6" si="8">DO7</f>
        <v>0</v>
      </c>
      <c r="DP6" s="52">
        <f>DP7</f>
        <v>0</v>
      </c>
      <c r="DQ6" s="52">
        <f>DQ7</f>
        <v>0</v>
      </c>
      <c r="DR6" s="52">
        <f>DR7</f>
        <v>0</v>
      </c>
      <c r="DS6" s="52">
        <f t="shared" si="8"/>
        <v>0</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x14ac:dyDescent="0.15">
      <c r="A7"/>
      <c r="B7" s="54" t="s">
        <v>86</v>
      </c>
      <c r="C7" s="54" t="s">
        <v>87</v>
      </c>
      <c r="D7" s="54" t="s">
        <v>88</v>
      </c>
      <c r="E7" s="54" t="s">
        <v>89</v>
      </c>
      <c r="F7" s="54" t="s">
        <v>90</v>
      </c>
      <c r="G7" s="54" t="s">
        <v>91</v>
      </c>
      <c r="H7" s="54" t="s">
        <v>92</v>
      </c>
      <c r="I7" s="54" t="s">
        <v>93</v>
      </c>
      <c r="J7" s="54" t="s">
        <v>94</v>
      </c>
      <c r="K7" s="55">
        <v>2200</v>
      </c>
      <c r="L7" s="54" t="s">
        <v>95</v>
      </c>
      <c r="M7" s="55">
        <v>1</v>
      </c>
      <c r="N7" s="55">
        <v>1330</v>
      </c>
      <c r="O7" s="56" t="s">
        <v>96</v>
      </c>
      <c r="P7" s="56">
        <v>93.2</v>
      </c>
      <c r="Q7" s="55">
        <v>1</v>
      </c>
      <c r="R7" s="55">
        <v>2000</v>
      </c>
      <c r="S7" s="54" t="s">
        <v>97</v>
      </c>
      <c r="T7" s="57">
        <v>127.54</v>
      </c>
      <c r="U7" s="57">
        <v>124.44</v>
      </c>
      <c r="V7" s="57">
        <v>148.96</v>
      </c>
      <c r="W7" s="57">
        <v>115.01</v>
      </c>
      <c r="X7" s="57">
        <v>110.16</v>
      </c>
      <c r="Y7" s="57">
        <v>117.77</v>
      </c>
      <c r="Z7" s="57">
        <v>118.03</v>
      </c>
      <c r="AA7" s="57">
        <v>120</v>
      </c>
      <c r="AB7" s="57">
        <v>113.67</v>
      </c>
      <c r="AC7" s="58">
        <v>110.79</v>
      </c>
      <c r="AD7" s="57">
        <v>118.92</v>
      </c>
      <c r="AE7" s="57">
        <v>0</v>
      </c>
      <c r="AF7" s="57">
        <v>0</v>
      </c>
      <c r="AG7" s="57">
        <v>0</v>
      </c>
      <c r="AH7" s="57">
        <v>0</v>
      </c>
      <c r="AI7" s="57">
        <v>0</v>
      </c>
      <c r="AJ7" s="57">
        <v>102.41</v>
      </c>
      <c r="AK7" s="57">
        <v>101.87</v>
      </c>
      <c r="AL7" s="57">
        <v>115.82</v>
      </c>
      <c r="AM7" s="57">
        <v>118.97</v>
      </c>
      <c r="AN7" s="57">
        <v>121.15</v>
      </c>
      <c r="AO7" s="57">
        <v>26.31</v>
      </c>
      <c r="AP7" s="57">
        <v>9474.36</v>
      </c>
      <c r="AQ7" s="57">
        <v>11510.61</v>
      </c>
      <c r="AR7" s="57">
        <v>3366.7</v>
      </c>
      <c r="AS7" s="57">
        <v>1645.67</v>
      </c>
      <c r="AT7" s="57">
        <v>1775.39</v>
      </c>
      <c r="AU7" s="57">
        <v>797.95</v>
      </c>
      <c r="AV7" s="57">
        <v>742.59</v>
      </c>
      <c r="AW7" s="57">
        <v>549.77</v>
      </c>
      <c r="AX7" s="57">
        <v>730.25</v>
      </c>
      <c r="AY7" s="57">
        <v>868.31</v>
      </c>
      <c r="AZ7" s="57">
        <v>450.05</v>
      </c>
      <c r="BA7" s="57">
        <v>0</v>
      </c>
      <c r="BB7" s="57">
        <v>0</v>
      </c>
      <c r="BC7" s="57">
        <v>0</v>
      </c>
      <c r="BD7" s="57">
        <v>0</v>
      </c>
      <c r="BE7" s="57">
        <v>28.83</v>
      </c>
      <c r="BF7" s="57">
        <v>446.61</v>
      </c>
      <c r="BG7" s="57">
        <v>430.97</v>
      </c>
      <c r="BH7" s="57">
        <v>536.28</v>
      </c>
      <c r="BI7" s="57">
        <v>514.66</v>
      </c>
      <c r="BJ7" s="57">
        <v>504.81</v>
      </c>
      <c r="BK7" s="57">
        <v>246.04</v>
      </c>
      <c r="BL7" s="57">
        <v>108.97</v>
      </c>
      <c r="BM7" s="57">
        <v>105.77</v>
      </c>
      <c r="BN7" s="57">
        <v>128.08000000000001</v>
      </c>
      <c r="BO7" s="57">
        <v>98.67</v>
      </c>
      <c r="BP7" s="57">
        <v>97.87</v>
      </c>
      <c r="BQ7" s="57">
        <v>91.03</v>
      </c>
      <c r="BR7" s="57">
        <v>100.16</v>
      </c>
      <c r="BS7" s="57">
        <v>100.54</v>
      </c>
      <c r="BT7" s="57">
        <v>95.99</v>
      </c>
      <c r="BU7" s="57">
        <v>94.91</v>
      </c>
      <c r="BV7" s="57">
        <v>114.16</v>
      </c>
      <c r="BW7" s="57">
        <v>24.42</v>
      </c>
      <c r="BX7" s="57">
        <v>25.15</v>
      </c>
      <c r="BY7" s="57">
        <v>20.77</v>
      </c>
      <c r="BZ7" s="57">
        <v>26.96</v>
      </c>
      <c r="CA7" s="57">
        <v>27.18</v>
      </c>
      <c r="CB7" s="57">
        <v>45.86</v>
      </c>
      <c r="CC7" s="57">
        <v>42.5</v>
      </c>
      <c r="CD7" s="57">
        <v>42.19</v>
      </c>
      <c r="CE7" s="57">
        <v>44.55</v>
      </c>
      <c r="CF7" s="57">
        <v>47.36</v>
      </c>
      <c r="CG7" s="57">
        <v>18.71</v>
      </c>
      <c r="CH7" s="57">
        <v>31.27</v>
      </c>
      <c r="CI7" s="57">
        <v>52.64</v>
      </c>
      <c r="CJ7" s="57">
        <v>49.09</v>
      </c>
      <c r="CK7" s="57">
        <v>63.5</v>
      </c>
      <c r="CL7" s="57">
        <v>60.45</v>
      </c>
      <c r="CM7" s="57">
        <v>35.78</v>
      </c>
      <c r="CN7" s="57">
        <v>35.909999999999997</v>
      </c>
      <c r="CO7" s="57">
        <v>35.54</v>
      </c>
      <c r="CP7" s="57">
        <v>35.24</v>
      </c>
      <c r="CQ7" s="57">
        <v>35.22</v>
      </c>
      <c r="CR7" s="57">
        <v>55.52</v>
      </c>
      <c r="CS7" s="57">
        <v>90.91</v>
      </c>
      <c r="CT7" s="57">
        <v>90.91</v>
      </c>
      <c r="CU7" s="57">
        <v>100</v>
      </c>
      <c r="CV7" s="57">
        <v>90.91</v>
      </c>
      <c r="CW7" s="57">
        <v>90.91</v>
      </c>
      <c r="CX7" s="57">
        <v>52.6</v>
      </c>
      <c r="CY7" s="57">
        <v>52.54</v>
      </c>
      <c r="CZ7" s="57">
        <v>50.81</v>
      </c>
      <c r="DA7" s="57">
        <v>50.28</v>
      </c>
      <c r="DB7" s="57">
        <v>51.42</v>
      </c>
      <c r="DC7" s="57">
        <v>77.099999999999994</v>
      </c>
      <c r="DD7" s="57">
        <v>50.08</v>
      </c>
      <c r="DE7" s="57">
        <v>52.16</v>
      </c>
      <c r="DF7" s="57">
        <v>54.14</v>
      </c>
      <c r="DG7" s="57">
        <v>56.98</v>
      </c>
      <c r="DH7" s="57">
        <v>58.78</v>
      </c>
      <c r="DI7" s="57">
        <v>52.45</v>
      </c>
      <c r="DJ7" s="57">
        <v>53.92</v>
      </c>
      <c r="DK7" s="57">
        <v>53.32</v>
      </c>
      <c r="DL7" s="57">
        <v>53.4</v>
      </c>
      <c r="DM7" s="57">
        <v>53.49</v>
      </c>
      <c r="DN7" s="57">
        <v>58.53</v>
      </c>
      <c r="DO7" s="57">
        <v>0</v>
      </c>
      <c r="DP7" s="57">
        <v>0</v>
      </c>
      <c r="DQ7" s="57">
        <v>0</v>
      </c>
      <c r="DR7" s="57">
        <v>0</v>
      </c>
      <c r="DS7" s="57">
        <v>0</v>
      </c>
      <c r="DT7" s="57">
        <v>4.53</v>
      </c>
      <c r="DU7" s="57">
        <v>3.4</v>
      </c>
      <c r="DV7" s="57">
        <v>3.56</v>
      </c>
      <c r="DW7" s="57">
        <v>3.46</v>
      </c>
      <c r="DX7" s="57">
        <v>3.28</v>
      </c>
      <c r="DY7" s="57">
        <v>45.47</v>
      </c>
      <c r="DZ7" s="57">
        <v>0</v>
      </c>
      <c r="EA7" s="57">
        <v>0</v>
      </c>
      <c r="EB7" s="57">
        <v>0</v>
      </c>
      <c r="EC7" s="57">
        <v>0</v>
      </c>
      <c r="ED7" s="57">
        <v>0</v>
      </c>
      <c r="EE7" s="57">
        <v>0.71</v>
      </c>
      <c r="EF7" s="57">
        <v>0.19</v>
      </c>
      <c r="EG7" s="57">
        <v>0.06</v>
      </c>
      <c r="EH7" s="57">
        <v>0.13</v>
      </c>
      <c r="EI7" s="57">
        <v>0.02</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127.54</v>
      </c>
      <c r="V11" s="64">
        <f>IF(U6="-",NA(),U6)</f>
        <v>124.44</v>
      </c>
      <c r="W11" s="64">
        <f>IF(V6="-",NA(),V6)</f>
        <v>148.96</v>
      </c>
      <c r="X11" s="64">
        <f>IF(W6="-",NA(),W6)</f>
        <v>115.01</v>
      </c>
      <c r="Y11" s="64">
        <f>IF(X6="-",NA(),X6)</f>
        <v>110.16</v>
      </c>
      <c r="AE11" s="63" t="s">
        <v>23</v>
      </c>
      <c r="AF11" s="64">
        <f>IF(AE6="-",NA(),AE6)</f>
        <v>0</v>
      </c>
      <c r="AG11" s="64">
        <f>IF(AF6="-",NA(),AF6)</f>
        <v>0</v>
      </c>
      <c r="AH11" s="64">
        <f>IF(AG6="-",NA(),AG6)</f>
        <v>0</v>
      </c>
      <c r="AI11" s="64">
        <f>IF(AH6="-",NA(),AH6)</f>
        <v>0</v>
      </c>
      <c r="AJ11" s="64">
        <f>IF(AI6="-",NA(),AI6)</f>
        <v>0</v>
      </c>
      <c r="AP11" s="63" t="s">
        <v>23</v>
      </c>
      <c r="AQ11" s="64">
        <f>IF(AP6="-",NA(),AP6)</f>
        <v>9474.36</v>
      </c>
      <c r="AR11" s="64">
        <f>IF(AQ6="-",NA(),AQ6)</f>
        <v>11510.61</v>
      </c>
      <c r="AS11" s="64">
        <f>IF(AR6="-",NA(),AR6)</f>
        <v>3366.7</v>
      </c>
      <c r="AT11" s="64">
        <f>IF(AS6="-",NA(),AS6)</f>
        <v>1645.67</v>
      </c>
      <c r="AU11" s="64">
        <f>IF(AT6="-",NA(),AT6)</f>
        <v>1775.39</v>
      </c>
      <c r="BA11" s="63" t="s">
        <v>23</v>
      </c>
      <c r="BB11" s="64">
        <f>IF(BA6="-",NA(),BA6)</f>
        <v>0</v>
      </c>
      <c r="BC11" s="64">
        <f>IF(BB6="-",NA(),BB6)</f>
        <v>0</v>
      </c>
      <c r="BD11" s="64">
        <f>IF(BC6="-",NA(),BC6)</f>
        <v>0</v>
      </c>
      <c r="BE11" s="64">
        <f>IF(BD6="-",NA(),BD6)</f>
        <v>0</v>
      </c>
      <c r="BF11" s="64">
        <f>IF(BE6="-",NA(),BE6)</f>
        <v>28.83</v>
      </c>
      <c r="BL11" s="63" t="s">
        <v>23</v>
      </c>
      <c r="BM11" s="64">
        <f>IF(BL6="-",NA(),BL6)</f>
        <v>108.97</v>
      </c>
      <c r="BN11" s="64">
        <f>IF(BM6="-",NA(),BM6)</f>
        <v>105.77</v>
      </c>
      <c r="BO11" s="64">
        <f>IF(BN6="-",NA(),BN6)</f>
        <v>128.08000000000001</v>
      </c>
      <c r="BP11" s="64">
        <f>IF(BO6="-",NA(),BO6)</f>
        <v>98.67</v>
      </c>
      <c r="BQ11" s="64">
        <f>IF(BP6="-",NA(),BP6)</f>
        <v>97.87</v>
      </c>
      <c r="BW11" s="63" t="s">
        <v>23</v>
      </c>
      <c r="BX11" s="64">
        <f>IF(BW6="-",NA(),BW6)</f>
        <v>24.42</v>
      </c>
      <c r="BY11" s="64">
        <f>IF(BX6="-",NA(),BX6)</f>
        <v>25.15</v>
      </c>
      <c r="BZ11" s="64">
        <f>IF(BY6="-",NA(),BY6)</f>
        <v>20.77</v>
      </c>
      <c r="CA11" s="64">
        <f>IF(BZ6="-",NA(),BZ6)</f>
        <v>26.96</v>
      </c>
      <c r="CB11" s="64">
        <f>IF(CA6="-",NA(),CA6)</f>
        <v>27.18</v>
      </c>
      <c r="CH11" s="63" t="s">
        <v>23</v>
      </c>
      <c r="CI11" s="64">
        <f>IF(CH6="-",NA(),CH6)</f>
        <v>31.27</v>
      </c>
      <c r="CJ11" s="64">
        <f>IF(CI6="-",NA(),CI6)</f>
        <v>52.64</v>
      </c>
      <c r="CK11" s="64">
        <f>IF(CJ6="-",NA(),CJ6)</f>
        <v>49.09</v>
      </c>
      <c r="CL11" s="64">
        <f>IF(CK6="-",NA(),CK6)</f>
        <v>63.5</v>
      </c>
      <c r="CM11" s="64">
        <f>IF(CL6="-",NA(),CL6)</f>
        <v>60.45</v>
      </c>
      <c r="CS11" s="63" t="s">
        <v>23</v>
      </c>
      <c r="CT11" s="64">
        <f>IF(CS6="-",NA(),CS6)</f>
        <v>90.91</v>
      </c>
      <c r="CU11" s="64">
        <f>IF(CT6="-",NA(),CT6)</f>
        <v>90.91</v>
      </c>
      <c r="CV11" s="64">
        <f>IF(CU6="-",NA(),CU6)</f>
        <v>100</v>
      </c>
      <c r="CW11" s="64">
        <f>IF(CV6="-",NA(),CV6)</f>
        <v>90.91</v>
      </c>
      <c r="CX11" s="64">
        <f>IF(CW6="-",NA(),CW6)</f>
        <v>90.91</v>
      </c>
      <c r="DD11" s="63" t="s">
        <v>23</v>
      </c>
      <c r="DE11" s="64">
        <f>IF(DD6="-",NA(),DD6)</f>
        <v>50.08</v>
      </c>
      <c r="DF11" s="64">
        <f>IF(DE6="-",NA(),DE6)</f>
        <v>52.16</v>
      </c>
      <c r="DG11" s="64">
        <f>IF(DF6="-",NA(),DF6)</f>
        <v>54.14</v>
      </c>
      <c r="DH11" s="64">
        <f>IF(DG6="-",NA(),DG6)</f>
        <v>56.98</v>
      </c>
      <c r="DI11" s="64">
        <f>IF(DH6="-",NA(),DH6)</f>
        <v>58.78</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x14ac:dyDescent="0.15">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2020-01-30T02:51:44Z</cp:lastPrinted>
  <dcterms:created xsi:type="dcterms:W3CDTF">2019-12-05T07:47:07Z</dcterms:created>
  <dcterms:modified xsi:type="dcterms:W3CDTF">2020-03-25T02:46:38Z</dcterms:modified>
  <cp:category/>
</cp:coreProperties>
</file>