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wUP4w7VVl15GYAcrpBMxa8GUuiLP5Y78oYoISrTSIKRfmsNcZAEewNtExcx45W5ZVY3pW1pO2D9yZaaxS9jicQ==" workbookSaltValue="03MPLyVN1gK1HYD05l7bkA=="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<sst xmlns="http://schemas.openxmlformats.org/spreadsheetml/2006/main" count="267" uniqueCount="110">
  <si>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</si>
  <si>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</si>
  <si>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</si>
  <si>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</si>
  <si>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</si>
  <si>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</si>
  <si>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</si>
  <si>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</si>
  <si>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</si>
  <si>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</si>
  <si>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</si>
  <si>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</si>
  <si>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</si>
  <si>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</si>
  <si>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</si>
  <si>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</si>
  <si>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</si>
  <si>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</si>
  <si>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</si>
  <si>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</si>
  <si>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</si>
  <si>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</si>
  <si>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</si>
  <si>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</si>
  <si>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</si>
  <si>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</si>
  <si>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</si>
  <si>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</si>
  <si>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</si>
  <si>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</si>
  <si>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</si>
  <si>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</si>
  <si>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</si>
  <si>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</si>
  <si>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</si>
  <si>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</si>
  <si>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</si>
  <si>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</si>
  <si>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</si>
  <si>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</si>
  <si>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</si>
  <si>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</si>
  <si>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</si>
  <si>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</si>
  <si>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</si>
  <si>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</si>
  <si>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</si>
  <si>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</si>
  <si>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</si>
  <si>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</si>
  <si>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</si>
  <si>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</si>
  <si>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</si>
  <si>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</si>
  <si>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</si>
  <si>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</si>
  <si>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</si>
  <si>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</si>
  <si>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</si>
  <si>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</si>
  <si>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</si>
  <si>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</si>
  <si>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</si>
  <si>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</si>
  <si>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</si>
  <si>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</si>
  <si>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</si>
  <si>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</si>
  <si>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</si>
  <si>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</si>
  <si>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</si>
  <si>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</si>
  <si>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</si>
  <si>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</si>
  <si>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</si>
  <si>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</si>
  <si>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</si>
  <si>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</si>
  <si>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</si>
  <si>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</si>
  <si>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</si>
  <si>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</si>
  <si>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</si>
  <si>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</si>
  <si>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</si>
  <si>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</si>
  <si>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</si>
  <si>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</si>
  <si>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</si>
  <si>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愛媛県　今治市</t>
  </si>
  <si>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</si>
  <si>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</si>
  <si>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</si>
  <si>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</si>
  <si>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</si>
  <si>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</si>
  <si>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</si>
  <si>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</si>
  <si>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</si>
  <si>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</si>
  <si>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</si>
  <si>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</si>
  <si>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</si>
  <si>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</si>
  <si>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</si>
  <si>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</si>
  <si>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</si>
  <si>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①の経常収支比率について、繰出基準外の他会計補助金を収入しているものの経常赤字が発生しており、最終的な純損益において損失が発生しており、②の累積欠損金費率が前年度に対して11.59ポイント増加した。
　⑤の経費回収率については、施設の老朽化に伴う修繕用材料の増加等により汚水処理費が増加したことから、当該値が前年対比で1.27ポイント減少した。
　⑥の汚水処理原価についても、⑤経費回収率の原因と同様で、汚水処理原価が増加したために当該値が増加したものである。</t>
    <rPh sb="140" eb="142">
      <t>クリダシ</t>
    </rPh>
    <rPh sb="142" eb="145">
      <t>キジュンガイ</t>
    </rPh>
    <rPh sb="146" eb="149">
      <t>タカイケイ</t>
    </rPh>
    <rPh sb="149" eb="152">
      <t>ホジョキン</t>
    </rPh>
    <rPh sb="153" eb="155">
      <t>シュウニュウ</t>
    </rPh>
    <rPh sb="162" eb="164">
      <t>ケイジョウ</t>
    </rPh>
    <rPh sb="164" eb="166">
      <t>アカジ</t>
    </rPh>
    <rPh sb="167" eb="169">
      <t>ハッセイ</t>
    </rPh>
    <rPh sb="174" eb="177">
      <t>サイシュウテキ</t>
    </rPh>
    <rPh sb="178" eb="181">
      <t>ジュンソンエキ</t>
    </rPh>
    <rPh sb="185" eb="187">
      <t>ソンシツ</t>
    </rPh>
    <rPh sb="188" eb="190">
      <t>ハッセイ</t>
    </rPh>
    <rPh sb="197" eb="199">
      <t>ルイセキ</t>
    </rPh>
    <rPh sb="199" eb="202">
      <t>ケッソンキン</t>
    </rPh>
    <rPh sb="202" eb="204">
      <t>ヒリツ</t>
    </rPh>
    <rPh sb="205" eb="208">
      <t>ゼンネンド</t>
    </rPh>
    <rPh sb="209" eb="210">
      <t>タイ</t>
    </rPh>
    <rPh sb="221" eb="223">
      <t>ゾウカ</t>
    </rPh>
    <rPh sb="230" eb="232">
      <t>ケイヒ</t>
    </rPh>
    <rPh sb="232" eb="235">
      <t>カイシュウリツ</t>
    </rPh>
    <rPh sb="241" eb="243">
      <t>シセツ</t>
    </rPh>
    <rPh sb="244" eb="247">
      <t>ロウキュウカ</t>
    </rPh>
    <rPh sb="248" eb="249">
      <t>トモナ</t>
    </rPh>
    <rPh sb="250" eb="252">
      <t>シュウゼン</t>
    </rPh>
    <rPh sb="252" eb="255">
      <t>ヨウザイリョウ</t>
    </rPh>
    <rPh sb="256" eb="258">
      <t>ゾウカ</t>
    </rPh>
    <rPh sb="258" eb="259">
      <t>トウ</t>
    </rPh>
    <rPh sb="262" eb="264">
      <t>オスイ</t>
    </rPh>
    <rPh sb="264" eb="267">
      <t>ショリヒ</t>
    </rPh>
    <rPh sb="268" eb="270">
      <t>ゾウカ</t>
    </rPh>
    <rPh sb="277" eb="279">
      <t>トウガイ</t>
    </rPh>
    <rPh sb="279" eb="280">
      <t>チ</t>
    </rPh>
    <rPh sb="281" eb="283">
      <t>ゼンネン</t>
    </rPh>
    <rPh sb="283" eb="285">
      <t>タイヒ</t>
    </rPh>
    <rPh sb="294" eb="296">
      <t>ゲンショウ</t>
    </rPh>
    <rPh sb="303" eb="305">
      <t>オスイ</t>
    </rPh>
    <rPh sb="305" eb="307">
      <t>ショリ</t>
    </rPh>
    <rPh sb="307" eb="309">
      <t>ゲンカ</t>
    </rPh>
    <rPh sb="316" eb="318">
      <t>ケイヒ</t>
    </rPh>
    <rPh sb="318" eb="321">
      <t>カイシュウリツ</t>
    </rPh>
    <rPh sb="322" eb="324">
      <t>ゲンイン</t>
    </rPh>
    <rPh sb="325" eb="327">
      <t>ドウヨウ</t>
    </rPh>
    <rPh sb="329" eb="331">
      <t>オスイ</t>
    </rPh>
    <rPh sb="331" eb="333">
      <t>ショリ</t>
    </rPh>
    <rPh sb="333" eb="335">
      <t>ゲンカ</t>
    </rPh>
    <rPh sb="336" eb="338">
      <t>ゾウカ</t>
    </rPh>
    <rPh sb="343" eb="346">
      <t>トウガイチ</t>
    </rPh>
    <rPh sb="347" eb="349">
      <t>ゾウカ</t>
    </rPh>
    <phoneticPr fontId="1"/>
  </si>
  <si>
    <t>　①有形固定資産減価償却率については、法適用３年目で、特別会計から移行する際に、減価償却累計額相当額を控除した額である簿価を取得価額としているため、償却率が低くなっている。今後、年数が経過し、償却が進むにつれ50％程度になるものと見込まれる。
　また、平成30年度末現在で６処理区のうち、40年を超えた処理区が１つ、残りの５処理区のうち４処理区についても、供用開始から20年前後が経過しているため、今後は、施設の改修等が増えてくる見込みである。なお、そのうち１処理区については、改修に係る経費や維持管理に係る経費を削減するため、処理場を廃止し、ほかの処理区に統合する事業を実施した。（令和元年６月統合済み）</t>
    <rPh sb="126" eb="128">
      <t>ヘイセイ</t>
    </rPh>
    <rPh sb="130" eb="133">
      <t>ネンドマツ</t>
    </rPh>
    <rPh sb="133" eb="135">
      <t>ゲンザイ</t>
    </rPh>
    <rPh sb="137" eb="139">
      <t>ショリ</t>
    </rPh>
    <rPh sb="139" eb="140">
      <t>ク</t>
    </rPh>
    <rPh sb="146" eb="147">
      <t>ネン</t>
    </rPh>
    <rPh sb="148" eb="149">
      <t>コ</t>
    </rPh>
    <rPh sb="151" eb="154">
      <t>ショリク</t>
    </rPh>
    <rPh sb="158" eb="159">
      <t>ノコ</t>
    </rPh>
    <rPh sb="169" eb="172">
      <t>ショリク</t>
    </rPh>
    <rPh sb="187" eb="189">
      <t>ゼンゴ</t>
    </rPh>
    <rPh sb="190" eb="192">
      <t>ケイカ</t>
    </rPh>
    <rPh sb="230" eb="232">
      <t>ショリ</t>
    </rPh>
    <rPh sb="232" eb="233">
      <t>ク</t>
    </rPh>
    <rPh sb="264" eb="267">
      <t>ショリジョウ</t>
    </rPh>
    <rPh sb="268" eb="270">
      <t>ハイシ</t>
    </rPh>
    <rPh sb="275" eb="278">
      <t>ショリク</t>
    </rPh>
    <rPh sb="279" eb="281">
      <t>トウゴウ</t>
    </rPh>
    <rPh sb="283" eb="285">
      <t>ジギョウ</t>
    </rPh>
    <rPh sb="286" eb="288">
      <t>ジッシ</t>
    </rPh>
    <rPh sb="292" eb="294">
      <t>レイワ</t>
    </rPh>
    <rPh sb="294" eb="296">
      <t>ガンネン</t>
    </rPh>
    <rPh sb="297" eb="298">
      <t>ガツ</t>
    </rPh>
    <rPh sb="298" eb="300">
      <t>トウゴウ</t>
    </rPh>
    <rPh sb="300" eb="301">
      <t>ズ</t>
    </rPh>
    <phoneticPr fontId="1"/>
  </si>
  <si>
    <t>　今後は、平成29年度から令和元年度で策定するストックマネジメント計画に基づき施設全体での最適な改築更新に取り組むこととしている。
　また、施設の統廃合については、令和元年度に１処理区を特定環境保全公共下水道を公共下水道に接続し、令和２年度には農業集落排水１処理区を特定環境保全公共下水道に接続する予定である。
　施設の統廃合により、施設の更新経費や管理運営経費を削減し、施設利用率を高まる見込みである。
　整備事業のピークは過ぎているため、企業債償還金が逓減することから、汚水処理原価についても逓減し、経費回収率も改善する見込みである。</t>
    <rPh sb="5" eb="7">
      <t>ヘイセイ</t>
    </rPh>
    <rPh sb="9" eb="11">
      <t>ネンド</t>
    </rPh>
    <rPh sb="13" eb="15">
      <t>レイワ</t>
    </rPh>
    <rPh sb="15" eb="17">
      <t>ガンネン</t>
    </rPh>
    <rPh sb="17" eb="18">
      <t>ド</t>
    </rPh>
    <rPh sb="82" eb="84">
      <t>レイワ</t>
    </rPh>
    <rPh sb="84" eb="87">
      <t>ガンネンド</t>
    </rPh>
    <rPh sb="115" eb="117">
      <t>レイワ</t>
    </rPh>
    <rPh sb="262" eb="264">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</si>
</sst>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3A-4976-8D0F-66C2661BE5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0.04</c:v>
                </c:pt>
                <c:pt idx="3">
                  <c:v>0.15</c:v>
                </c:pt>
                <c:pt idx="4">
                  <c:v>0.06</c:v>
                </c:pt>
              </c:numCache>
            </c:numRef>
          </c:val>
          <c:smooth val="0"/>
          <c:extLst>
            <c:ext xmlns:c16="http://schemas.microsoft.com/office/drawing/2014/chart" uri="{C3380CC4-5D6E-409C-BE32-E72D297353CC}">
              <c16:uniqueId val="{00000001-D13A-4976-8D0F-66C2661BE5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36.340000000000003</c:v>
                </c:pt>
                <c:pt idx="3">
                  <c:v>36.36</c:v>
                </c:pt>
                <c:pt idx="4">
                  <c:v>35.96</c:v>
                </c:pt>
              </c:numCache>
            </c:numRef>
          </c:val>
          <c:extLst>
            <c:ext xmlns:c16="http://schemas.microsoft.com/office/drawing/2014/chart" uri="{C3380CC4-5D6E-409C-BE32-E72D297353CC}">
              <c16:uniqueId val="{00000000-6B2B-46D4-A0EA-3476990347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43.18</c:v>
                </c:pt>
                <c:pt idx="3">
                  <c:v>42.38</c:v>
                </c:pt>
                <c:pt idx="4">
                  <c:v>46.17</c:v>
                </c:pt>
              </c:numCache>
            </c:numRef>
          </c:val>
          <c:smooth val="0"/>
          <c:extLst>
            <c:ext xmlns:c16="http://schemas.microsoft.com/office/drawing/2014/chart" uri="{C3380CC4-5D6E-409C-BE32-E72D297353CC}">
              <c16:uniqueId val="{00000001-6B2B-46D4-A0EA-3476990347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80.47</c:v>
                </c:pt>
                <c:pt idx="3">
                  <c:v>80.989999999999995</c:v>
                </c:pt>
                <c:pt idx="4">
                  <c:v>80.47</c:v>
                </c:pt>
              </c:numCache>
            </c:numRef>
          </c:val>
          <c:extLst>
            <c:ext xmlns:c16="http://schemas.microsoft.com/office/drawing/2014/chart" uri="{C3380CC4-5D6E-409C-BE32-E72D297353CC}">
              <c16:uniqueId val="{00000000-A557-404D-98E0-F8B10A1E57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86.43</c:v>
                </c:pt>
                <c:pt idx="3">
                  <c:v>87.01</c:v>
                </c:pt>
                <c:pt idx="4">
                  <c:v>87.84</c:v>
                </c:pt>
              </c:numCache>
            </c:numRef>
          </c:val>
          <c:smooth val="0"/>
          <c:extLst>
            <c:ext xmlns:c16="http://schemas.microsoft.com/office/drawing/2014/chart" uri="{C3380CC4-5D6E-409C-BE32-E72D297353CC}">
              <c16:uniqueId val="{00000001-A557-404D-98E0-F8B10A1E57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86.76</c:v>
                </c:pt>
                <c:pt idx="3">
                  <c:v>99.88</c:v>
                </c:pt>
                <c:pt idx="4">
                  <c:v>97.87</c:v>
                </c:pt>
              </c:numCache>
            </c:numRef>
          </c:val>
          <c:extLst>
            <c:ext xmlns:c16="http://schemas.microsoft.com/office/drawing/2014/chart" uri="{C3380CC4-5D6E-409C-BE32-E72D297353CC}">
              <c16:uniqueId val="{00000000-82FB-4AA1-A910-072EDD35A4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101.17</c:v>
                </c:pt>
                <c:pt idx="3">
                  <c:v>103.61</c:v>
                </c:pt>
                <c:pt idx="4">
                  <c:v>102.95</c:v>
                </c:pt>
              </c:numCache>
            </c:numRef>
          </c:val>
          <c:smooth val="0"/>
          <c:extLst>
            <c:ext xmlns:c16="http://schemas.microsoft.com/office/drawing/2014/chart" uri="{C3380CC4-5D6E-409C-BE32-E72D297353CC}">
              <c16:uniqueId val="{00000001-82FB-4AA1-A910-072EDD35A4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4.29</c:v>
                </c:pt>
                <c:pt idx="3">
                  <c:v>8.5399999999999991</c:v>
                </c:pt>
                <c:pt idx="4">
                  <c:v>12.25</c:v>
                </c:pt>
              </c:numCache>
            </c:numRef>
          </c:val>
          <c:extLst>
            <c:ext xmlns:c16="http://schemas.microsoft.com/office/drawing/2014/chart" uri="{C3380CC4-5D6E-409C-BE32-E72D297353CC}">
              <c16:uniqueId val="{00000000-3EB1-47B0-8BFD-AB599B8977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28.48</c:v>
                </c:pt>
                <c:pt idx="3">
                  <c:v>28.59</c:v>
                </c:pt>
                <c:pt idx="4">
                  <c:v>26.56</c:v>
                </c:pt>
              </c:numCache>
            </c:numRef>
          </c:val>
          <c:smooth val="0"/>
          <c:extLst>
            <c:ext xmlns:c16="http://schemas.microsoft.com/office/drawing/2014/chart" uri="{C3380CC4-5D6E-409C-BE32-E72D297353CC}">
              <c16:uniqueId val="{00000001-3EB1-47B0-8BFD-AB599B8977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A97-4D97-891F-0017BB74FA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A97-4D97-891F-0017BB74FA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68.12</c:v>
                </c:pt>
                <c:pt idx="3">
                  <c:v>67.52</c:v>
                </c:pt>
                <c:pt idx="4">
                  <c:v>79.11</c:v>
                </c:pt>
              </c:numCache>
            </c:numRef>
          </c:val>
          <c:extLst>
            <c:ext xmlns:c16="http://schemas.microsoft.com/office/drawing/2014/chart" uri="{C3380CC4-5D6E-409C-BE32-E72D297353CC}">
              <c16:uniqueId val="{00000000-DC40-4CDB-8C80-786892D112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68.930000000000007</c:v>
                </c:pt>
                <c:pt idx="3">
                  <c:v>80.63</c:v>
                </c:pt>
                <c:pt idx="4">
                  <c:v>27.02</c:v>
                </c:pt>
              </c:numCache>
            </c:numRef>
          </c:val>
          <c:smooth val="0"/>
          <c:extLst>
            <c:ext xmlns:c16="http://schemas.microsoft.com/office/drawing/2014/chart" uri="{C3380CC4-5D6E-409C-BE32-E72D297353CC}">
              <c16:uniqueId val="{00000001-DC40-4CDB-8C80-786892D112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9.89</c:v>
                </c:pt>
                <c:pt idx="3">
                  <c:v>25.78</c:v>
                </c:pt>
                <c:pt idx="4">
                  <c:v>24.52</c:v>
                </c:pt>
              </c:numCache>
            </c:numRef>
          </c:val>
          <c:extLst>
            <c:ext xmlns:c16="http://schemas.microsoft.com/office/drawing/2014/chart" uri="{C3380CC4-5D6E-409C-BE32-E72D297353CC}">
              <c16:uniqueId val="{00000000-E4D6-45C1-87AB-396ED796DE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70.42</c:v>
                </c:pt>
                <c:pt idx="3">
                  <c:v>70.92</c:v>
                </c:pt>
                <c:pt idx="4">
                  <c:v>60.67</c:v>
                </c:pt>
              </c:numCache>
            </c:numRef>
          </c:val>
          <c:smooth val="0"/>
          <c:extLst>
            <c:ext xmlns:c16="http://schemas.microsoft.com/office/drawing/2014/chart" uri="{C3380CC4-5D6E-409C-BE32-E72D297353CC}">
              <c16:uniqueId val="{00000001-E4D6-45C1-87AB-396ED796DE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1331.2</c:v>
                </c:pt>
                <c:pt idx="3">
                  <c:v>79.42</c:v>
                </c:pt>
                <c:pt idx="4">
                  <c:v>74.28</c:v>
                </c:pt>
              </c:numCache>
            </c:numRef>
          </c:val>
          <c:extLst>
            <c:ext xmlns:c16="http://schemas.microsoft.com/office/drawing/2014/chart" uri="{C3380CC4-5D6E-409C-BE32-E72D297353CC}">
              <c16:uniqueId val="{00000000-F445-4A0C-8BB7-66A9186D9D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1467.94</c:v>
                </c:pt>
                <c:pt idx="3">
                  <c:v>1144.94</c:v>
                </c:pt>
                <c:pt idx="4">
                  <c:v>1252.71</c:v>
                </c:pt>
              </c:numCache>
            </c:numRef>
          </c:val>
          <c:smooth val="0"/>
          <c:extLst>
            <c:ext xmlns:c16="http://schemas.microsoft.com/office/drawing/2014/chart" uri="{C3380CC4-5D6E-409C-BE32-E72D297353CC}">
              <c16:uniqueId val="{00000001-F445-4A0C-8BB7-66A9186D9D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81.77</c:v>
                </c:pt>
                <c:pt idx="3">
                  <c:v>75.34</c:v>
                </c:pt>
                <c:pt idx="4">
                  <c:v>74.069999999999993</c:v>
                </c:pt>
              </c:numCache>
            </c:numRef>
          </c:val>
          <c:extLst>
            <c:ext xmlns:c16="http://schemas.microsoft.com/office/drawing/2014/chart" uri="{C3380CC4-5D6E-409C-BE32-E72D297353CC}">
              <c16:uniqueId val="{00000000-F357-42BE-9E64-EB11655297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83.3</c:v>
                </c:pt>
                <c:pt idx="3">
                  <c:v>88.16</c:v>
                </c:pt>
                <c:pt idx="4">
                  <c:v>87.03</c:v>
                </c:pt>
              </c:numCache>
            </c:numRef>
          </c:val>
          <c:smooth val="0"/>
          <c:extLst>
            <c:ext xmlns:c16="http://schemas.microsoft.com/office/drawing/2014/chart" uri="{C3380CC4-5D6E-409C-BE32-E72D297353CC}">
              <c16:uniqueId val="{00000001-F357-42BE-9E64-EB11655297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196.37</c:v>
                </c:pt>
                <c:pt idx="3">
                  <c:v>213.97</c:v>
                </c:pt>
                <c:pt idx="4">
                  <c:v>217.39</c:v>
                </c:pt>
              </c:numCache>
            </c:numRef>
          </c:val>
          <c:extLst>
            <c:ext xmlns:c16="http://schemas.microsoft.com/office/drawing/2014/chart" uri="{C3380CC4-5D6E-409C-BE32-E72D297353CC}">
              <c16:uniqueId val="{00000000-7407-47CB-A505-775B7A6F5B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184.56</c:v>
                </c:pt>
                <c:pt idx="3">
                  <c:v>173.89</c:v>
                </c:pt>
                <c:pt idx="4">
                  <c:v>177.02</c:v>
                </c:pt>
              </c:numCache>
            </c:numRef>
          </c:val>
          <c:smooth val="0"/>
          <c:extLst>
            <c:ext xmlns:c16="http://schemas.microsoft.com/office/drawing/2014/chart" uri="{C3380CC4-5D6E-409C-BE32-E72D297353CC}">
              <c16:uniqueId val="{00000001-7407-47CB-A505-775B7A6F5B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【101.92】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【88.06】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【54.23】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【1,209.40】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【83.36】</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【42.82】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【219.46】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【74.48】</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【24.88】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【0.01】</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8</v>
      </c>
      <c r="C7" s="43"/>
      <c r="D7" s="43"/>
      <c r="E7" s="43"/>
      <c r="F7" s="43"/>
      <c r="G7" s="43"/>
      <c r="H7" s="43"/>
      <c r="I7" s="43" t="s">
        <v>15</v>
      </c>
      <c r="J7" s="43"/>
      <c r="K7" s="43"/>
      <c r="L7" s="43"/>
      <c r="M7" s="43"/>
      <c r="N7" s="43"/>
      <c r="O7" s="43"/>
      <c r="P7" s="43" t="s">
        <v>7</v>
      </c>
      <c r="Q7" s="43"/>
      <c r="R7" s="43"/>
      <c r="S7" s="43"/>
      <c r="T7" s="43"/>
      <c r="U7" s="43"/>
      <c r="V7" s="43"/>
      <c r="W7" s="43" t="s">
        <v>17</v>
      </c>
      <c r="X7" s="43"/>
      <c r="Y7" s="43"/>
      <c r="Z7" s="43"/>
      <c r="AA7" s="43"/>
      <c r="AB7" s="43"/>
      <c r="AC7" s="43"/>
      <c r="AD7" s="43" t="s">
        <v>6</v>
      </c>
      <c r="AE7" s="43"/>
      <c r="AF7" s="43"/>
      <c r="AG7" s="43"/>
      <c r="AH7" s="43"/>
      <c r="AI7" s="43"/>
      <c r="AJ7" s="43"/>
      <c r="AK7" s="3"/>
      <c r="AL7" s="43" t="s">
        <v>18</v>
      </c>
      <c r="AM7" s="43"/>
      <c r="AN7" s="43"/>
      <c r="AO7" s="43"/>
      <c r="AP7" s="43"/>
      <c r="AQ7" s="43"/>
      <c r="AR7" s="43"/>
      <c r="AS7" s="43"/>
      <c r="AT7" s="43" t="s">
        <v>12</v>
      </c>
      <c r="AU7" s="43"/>
      <c r="AV7" s="43"/>
      <c r="AW7" s="43"/>
      <c r="AX7" s="43"/>
      <c r="AY7" s="43"/>
      <c r="AZ7" s="43"/>
      <c r="BA7" s="43"/>
      <c r="BB7" s="43" t="s">
        <v>19</v>
      </c>
      <c r="BC7" s="43"/>
      <c r="BD7" s="43"/>
      <c r="BE7" s="43"/>
      <c r="BF7" s="43"/>
      <c r="BG7" s="43"/>
      <c r="BH7" s="43"/>
      <c r="BI7" s="43"/>
      <c r="BJ7" s="3"/>
      <c r="BK7" s="3"/>
      <c r="BL7" s="15" t="s">
        <v>20</v>
      </c>
      <c r="BM7" s="16"/>
      <c r="BN7" s="16"/>
      <c r="BO7" s="16"/>
      <c r="BP7" s="16"/>
      <c r="BQ7" s="16"/>
      <c r="BR7" s="16"/>
      <c r="BS7" s="16"/>
      <c r="BT7" s="16"/>
      <c r="BU7" s="16"/>
      <c r="BV7" s="16"/>
      <c r="BW7" s="16"/>
      <c r="BX7" s="16"/>
      <c r="BY7" s="23"/>
    </row>
    <row r="8" spans="1:78" ht="18.75" customHeight="1" x14ac:dyDescent="0.15">
      <c r="A8" s="2"/>
      <c r="B8" s="44" t="str">
        <f>データ!I6</f>
        <v>法適用</v>
      </c>
      <c r="C8" s="44"/>
      <c r="D8" s="44"/>
      <c r="E8" s="44"/>
      <c r="F8" s="44"/>
      <c r="G8" s="44"/>
      <c r="H8" s="44"/>
      <c r="I8" s="44" t="str">
        <f>データ!J6</f>
        <v>下水道事業</v>
      </c>
      <c r="J8" s="44"/>
      <c r="K8" s="44"/>
      <c r="L8" s="44"/>
      <c r="M8" s="44"/>
      <c r="N8" s="44"/>
      <c r="O8" s="44"/>
      <c r="P8" s="44" t="str">
        <f>データ!K6</f>
        <v>特定環境保全公共下水道</v>
      </c>
      <c r="Q8" s="44"/>
      <c r="R8" s="44"/>
      <c r="S8" s="44"/>
      <c r="T8" s="44"/>
      <c r="U8" s="44"/>
      <c r="V8" s="44"/>
      <c r="W8" s="44" t="str">
        <f>データ!L6</f>
        <v>D1</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14</v>
      </c>
      <c r="BM8" s="49"/>
      <c r="BN8" s="17" t="s">
        <v>22</v>
      </c>
      <c r="BO8" s="20"/>
      <c r="BP8" s="20"/>
      <c r="BQ8" s="20"/>
      <c r="BR8" s="20"/>
      <c r="BS8" s="20"/>
      <c r="BT8" s="20"/>
      <c r="BU8" s="20"/>
      <c r="BV8" s="20"/>
      <c r="BW8" s="20"/>
      <c r="BX8" s="20"/>
      <c r="BY8" s="24"/>
    </row>
    <row r="9" spans="1:78" ht="18.75" customHeight="1" x14ac:dyDescent="0.15">
      <c r="A9" s="2"/>
      <c r="B9" s="43" t="s">
        <v>24</v>
      </c>
      <c r="C9" s="43"/>
      <c r="D9" s="43"/>
      <c r="E9" s="43"/>
      <c r="F9" s="43"/>
      <c r="G9" s="43"/>
      <c r="H9" s="43"/>
      <c r="I9" s="43" t="s">
        <v>25</v>
      </c>
      <c r="J9" s="43"/>
      <c r="K9" s="43"/>
      <c r="L9" s="43"/>
      <c r="M9" s="43"/>
      <c r="N9" s="43"/>
      <c r="O9" s="43"/>
      <c r="P9" s="43" t="s">
        <v>27</v>
      </c>
      <c r="Q9" s="43"/>
      <c r="R9" s="43"/>
      <c r="S9" s="43"/>
      <c r="T9" s="43"/>
      <c r="U9" s="43"/>
      <c r="V9" s="43"/>
      <c r="W9" s="43" t="s">
        <v>28</v>
      </c>
      <c r="X9" s="43"/>
      <c r="Y9" s="43"/>
      <c r="Z9" s="43"/>
      <c r="AA9" s="43"/>
      <c r="AB9" s="43"/>
      <c r="AC9" s="43"/>
      <c r="AD9" s="43" t="s">
        <v>23</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36</v>
      </c>
      <c r="BC9" s="43"/>
      <c r="BD9" s="43"/>
      <c r="BE9" s="43"/>
      <c r="BF9" s="43"/>
      <c r="BG9" s="43"/>
      <c r="BH9" s="43"/>
      <c r="BI9" s="43"/>
      <c r="BJ9" s="3"/>
      <c r="BK9" s="3"/>
      <c r="BL9" s="50" t="s">
        <v>37</v>
      </c>
      <c r="BM9" s="51"/>
      <c r="BN9" s="18" t="s">
        <v>39</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f>データ!O6</f>
        <v>67.88</v>
      </c>
      <c r="J10" s="47"/>
      <c r="K10" s="47"/>
      <c r="L10" s="47"/>
      <c r="M10" s="47"/>
      <c r="N10" s="47"/>
      <c r="O10" s="47"/>
      <c r="P10" s="47">
        <f>データ!P6</f>
        <v>5.18</v>
      </c>
      <c r="Q10" s="47"/>
      <c r="R10" s="47"/>
      <c r="S10" s="47"/>
      <c r="T10" s="47"/>
      <c r="U10" s="47"/>
      <c r="V10" s="47"/>
      <c r="W10" s="47">
        <f>データ!Q6</f>
        <v>97.63</v>
      </c>
      <c r="X10" s="47"/>
      <c r="Y10" s="47"/>
      <c r="Z10" s="47"/>
      <c r="AA10" s="47"/>
      <c r="AB10" s="47"/>
      <c r="AC10" s="47"/>
      <c r="AD10" s="46">
        <f>データ!R6</f>
        <v>2741</v>
      </c>
      <c r="AE10" s="46"/>
      <c r="AF10" s="46"/>
      <c r="AG10" s="46"/>
      <c r="AH10" s="46"/>
      <c r="AI10" s="46"/>
      <c r="AJ10" s="46"/>
      <c r="AK10" s="2"/>
      <c r="AL10" s="46">
        <f>データ!V6</f>
        <v>8254</v>
      </c>
      <c r="AM10" s="46"/>
      <c r="AN10" s="46"/>
      <c r="AO10" s="46"/>
      <c r="AP10" s="46"/>
      <c r="AQ10" s="46"/>
      <c r="AR10" s="46"/>
      <c r="AS10" s="46"/>
      <c r="AT10" s="47">
        <f>データ!W6</f>
        <v>5.09</v>
      </c>
      <c r="AU10" s="47"/>
      <c r="AV10" s="47"/>
      <c r="AW10" s="47"/>
      <c r="AX10" s="47"/>
      <c r="AY10" s="47"/>
      <c r="AZ10" s="47"/>
      <c r="BA10" s="47"/>
      <c r="BB10" s="47">
        <f>データ!X6</f>
        <v>1621.61</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41</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42</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107</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44</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108</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109</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45</v>
      </c>
    </row>
    <row r="84" spans="1:78" hidden="1" x14ac:dyDescent="0.15">
      <c r="B84" s="6" t="s">
        <v>46</v>
      </c>
      <c r="C84" s="6"/>
      <c r="D84" s="6"/>
      <c r="E84" s="6" t="s">
        <v>48</v>
      </c>
      <c r="F84" s="6" t="s">
        <v>49</v>
      </c>
      <c r="G84" s="6" t="s">
        <v>50</v>
      </c>
      <c r="H84" s="6" t="s">
        <v>43</v>
      </c>
      <c r="I84" s="6" t="s">
        <v>9</v>
      </c>
      <c r="J84" s="6" t="s">
        <v>51</v>
      </c>
      <c r="K84" s="6" t="s">
        <v>52</v>
      </c>
      <c r="L84" s="6" t="s">
        <v>35</v>
      </c>
      <c r="M84" s="6" t="s">
        <v>38</v>
      </c>
      <c r="N84" s="6" t="s">
        <v>54</v>
      </c>
      <c r="O84" s="6" t="s">
        <v>56</v>
      </c>
    </row>
    <row r="85" spans="1:78" hidden="1" x14ac:dyDescent="0.15">
      <c r="B85" s="6"/>
      <c r="C85" s="6"/>
      <c r="D85" s="6"/>
      <c r="E85" s="6" t="str">
        <f>データ!AI6</f>
        <v>【101.92】</v>
      </c>
      <c r="F85" s="6" t="str">
        <f>データ!AT6</f>
        <v>【88.06】</v>
      </c>
      <c r="G85" s="6" t="str">
        <f>データ!BE6</f>
        <v>【54.23】</v>
      </c>
      <c r="H85" s="6" t="str">
        <f>データ!BP6</f>
        <v>【1,209.40】</v>
      </c>
      <c r="I85" s="6" t="str">
        <f>データ!CA6</f>
        <v>【74.48】</v>
      </c>
      <c r="J85" s="6" t="str">
        <f>データ!CL6</f>
        <v>【219.46】</v>
      </c>
      <c r="K85" s="6" t="str">
        <f>データ!CW6</f>
        <v>【42.82】</v>
      </c>
      <c r="L85" s="6" t="str">
        <f>データ!DH6</f>
        <v>【83.36】</v>
      </c>
      <c r="M85" s="6" t="str">
        <f>データ!DS6</f>
        <v>【24.88】</v>
      </c>
      <c r="N85" s="6" t="str">
        <f>データ!ED6</f>
        <v>【0.01】</v>
      </c>
      <c r="O85" s="6" t="str">
        <f>データ!EO6</f>
        <v>【0.12】</v>
      </c>
    </row>
  </sheetData>
  <sheetProtection algorithmName="SHA-512" hashValue="Eg0g2vjqGYZnXtEog4Vgm/0vz+Ron/z52/dcHWdLuTuYgR3NFfou10hktLpgSUz1dcjMMtX+tQEvDN+jlPZB1g==" saltValue="El3EHQubHxx9rImBiapOW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8" x14ac:dyDescent="0.15">
      <c r="A2" s="28" t="s">
        <v>58</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8" x14ac:dyDescent="0.15">
      <c r="A3" s="28" t="s">
        <v>21</v>
      </c>
      <c r="B3" s="30" t="s">
        <v>34</v>
      </c>
      <c r="C3" s="30" t="s">
        <v>60</v>
      </c>
      <c r="D3" s="30" t="s">
        <v>61</v>
      </c>
      <c r="E3" s="30" t="s">
        <v>5</v>
      </c>
      <c r="F3" s="30" t="s">
        <v>4</v>
      </c>
      <c r="G3" s="30" t="s">
        <v>26</v>
      </c>
      <c r="H3" s="77" t="s">
        <v>62</v>
      </c>
      <c r="I3" s="78"/>
      <c r="J3" s="78"/>
      <c r="K3" s="78"/>
      <c r="L3" s="78"/>
      <c r="M3" s="78"/>
      <c r="N3" s="78"/>
      <c r="O3" s="78"/>
      <c r="P3" s="78"/>
      <c r="Q3" s="78"/>
      <c r="R3" s="78"/>
      <c r="S3" s="78"/>
      <c r="T3" s="78"/>
      <c r="U3" s="78"/>
      <c r="V3" s="78"/>
      <c r="W3" s="78"/>
      <c r="X3" s="79"/>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53</v>
      </c>
      <c r="Z4" s="76"/>
      <c r="AA4" s="76"/>
      <c r="AB4" s="76"/>
      <c r="AC4" s="76"/>
      <c r="AD4" s="76"/>
      <c r="AE4" s="76"/>
      <c r="AF4" s="76"/>
      <c r="AG4" s="76"/>
      <c r="AH4" s="76"/>
      <c r="AI4" s="76"/>
      <c r="AJ4" s="76" t="s">
        <v>47</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x14ac:dyDescent="0.15">
      <c r="A5" s="28" t="s">
        <v>70</v>
      </c>
      <c r="B5" s="32"/>
      <c r="C5" s="32"/>
      <c r="D5" s="32"/>
      <c r="E5" s="32"/>
      <c r="F5" s="32"/>
      <c r="G5" s="32"/>
      <c r="H5" s="36" t="s">
        <v>59</v>
      </c>
      <c r="I5" s="36" t="s">
        <v>71</v>
      </c>
      <c r="J5" s="36" t="s">
        <v>72</v>
      </c>
      <c r="K5" s="36" t="s">
        <v>73</v>
      </c>
      <c r="L5" s="36" t="s">
        <v>74</v>
      </c>
      <c r="M5" s="36" t="s">
        <v>6</v>
      </c>
      <c r="N5" s="36" t="s">
        <v>75</v>
      </c>
      <c r="O5" s="36" t="s">
        <v>76</v>
      </c>
      <c r="P5" s="36" t="s">
        <v>77</v>
      </c>
      <c r="Q5" s="36" t="s">
        <v>78</v>
      </c>
      <c r="R5" s="36" t="s">
        <v>79</v>
      </c>
      <c r="S5" s="36" t="s">
        <v>80</v>
      </c>
      <c r="T5" s="36" t="s">
        <v>81</v>
      </c>
      <c r="U5" s="36" t="s">
        <v>0</v>
      </c>
      <c r="V5" s="36" t="s">
        <v>2</v>
      </c>
      <c r="W5" s="36" t="s">
        <v>82</v>
      </c>
      <c r="X5" s="36" t="s">
        <v>83</v>
      </c>
      <c r="Y5" s="36" t="s">
        <v>84</v>
      </c>
      <c r="Z5" s="36" t="s">
        <v>85</v>
      </c>
      <c r="AA5" s="36" t="s">
        <v>86</v>
      </c>
      <c r="AB5" s="36" t="s">
        <v>87</v>
      </c>
      <c r="AC5" s="36" t="s">
        <v>88</v>
      </c>
      <c r="AD5" s="36" t="s">
        <v>91</v>
      </c>
      <c r="AE5" s="36" t="s">
        <v>92</v>
      </c>
      <c r="AF5" s="36" t="s">
        <v>93</v>
      </c>
      <c r="AG5" s="36" t="s">
        <v>94</v>
      </c>
      <c r="AH5" s="36" t="s">
        <v>95</v>
      </c>
      <c r="AI5" s="36" t="s">
        <v>46</v>
      </c>
      <c r="AJ5" s="36" t="s">
        <v>84</v>
      </c>
      <c r="AK5" s="36" t="s">
        <v>85</v>
      </c>
      <c r="AL5" s="36" t="s">
        <v>86</v>
      </c>
      <c r="AM5" s="36" t="s">
        <v>87</v>
      </c>
      <c r="AN5" s="36" t="s">
        <v>88</v>
      </c>
      <c r="AO5" s="36" t="s">
        <v>91</v>
      </c>
      <c r="AP5" s="36" t="s">
        <v>92</v>
      </c>
      <c r="AQ5" s="36" t="s">
        <v>93</v>
      </c>
      <c r="AR5" s="36" t="s">
        <v>94</v>
      </c>
      <c r="AS5" s="36" t="s">
        <v>95</v>
      </c>
      <c r="AT5" s="36" t="s">
        <v>90</v>
      </c>
      <c r="AU5" s="36" t="s">
        <v>84</v>
      </c>
      <c r="AV5" s="36" t="s">
        <v>85</v>
      </c>
      <c r="AW5" s="36" t="s">
        <v>86</v>
      </c>
      <c r="AX5" s="36" t="s">
        <v>87</v>
      </c>
      <c r="AY5" s="36" t="s">
        <v>88</v>
      </c>
      <c r="AZ5" s="36" t="s">
        <v>91</v>
      </c>
      <c r="BA5" s="36" t="s">
        <v>92</v>
      </c>
      <c r="BB5" s="36" t="s">
        <v>93</v>
      </c>
      <c r="BC5" s="36" t="s">
        <v>94</v>
      </c>
      <c r="BD5" s="36" t="s">
        <v>95</v>
      </c>
      <c r="BE5" s="36" t="s">
        <v>90</v>
      </c>
      <c r="BF5" s="36" t="s">
        <v>84</v>
      </c>
      <c r="BG5" s="36" t="s">
        <v>85</v>
      </c>
      <c r="BH5" s="36" t="s">
        <v>86</v>
      </c>
      <c r="BI5" s="36" t="s">
        <v>87</v>
      </c>
      <c r="BJ5" s="36" t="s">
        <v>88</v>
      </c>
      <c r="BK5" s="36" t="s">
        <v>91</v>
      </c>
      <c r="BL5" s="36" t="s">
        <v>92</v>
      </c>
      <c r="BM5" s="36" t="s">
        <v>93</v>
      </c>
      <c r="BN5" s="36" t="s">
        <v>94</v>
      </c>
      <c r="BO5" s="36" t="s">
        <v>95</v>
      </c>
      <c r="BP5" s="36" t="s">
        <v>90</v>
      </c>
      <c r="BQ5" s="36" t="s">
        <v>84</v>
      </c>
      <c r="BR5" s="36" t="s">
        <v>85</v>
      </c>
      <c r="BS5" s="36" t="s">
        <v>86</v>
      </c>
      <c r="BT5" s="36" t="s">
        <v>87</v>
      </c>
      <c r="BU5" s="36" t="s">
        <v>88</v>
      </c>
      <c r="BV5" s="36" t="s">
        <v>91</v>
      </c>
      <c r="BW5" s="36" t="s">
        <v>92</v>
      </c>
      <c r="BX5" s="36" t="s">
        <v>93</v>
      </c>
      <c r="BY5" s="36" t="s">
        <v>94</v>
      </c>
      <c r="BZ5" s="36" t="s">
        <v>95</v>
      </c>
      <c r="CA5" s="36" t="s">
        <v>90</v>
      </c>
      <c r="CB5" s="36" t="s">
        <v>84</v>
      </c>
      <c r="CC5" s="36" t="s">
        <v>85</v>
      </c>
      <c r="CD5" s="36" t="s">
        <v>86</v>
      </c>
      <c r="CE5" s="36" t="s">
        <v>87</v>
      </c>
      <c r="CF5" s="36" t="s">
        <v>88</v>
      </c>
      <c r="CG5" s="36" t="s">
        <v>91</v>
      </c>
      <c r="CH5" s="36" t="s">
        <v>92</v>
      </c>
      <c r="CI5" s="36" t="s">
        <v>93</v>
      </c>
      <c r="CJ5" s="36" t="s">
        <v>94</v>
      </c>
      <c r="CK5" s="36" t="s">
        <v>95</v>
      </c>
      <c r="CL5" s="36" t="s">
        <v>90</v>
      </c>
      <c r="CM5" s="36" t="s">
        <v>84</v>
      </c>
      <c r="CN5" s="36" t="s">
        <v>85</v>
      </c>
      <c r="CO5" s="36" t="s">
        <v>86</v>
      </c>
      <c r="CP5" s="36" t="s">
        <v>87</v>
      </c>
      <c r="CQ5" s="36" t="s">
        <v>88</v>
      </c>
      <c r="CR5" s="36" t="s">
        <v>91</v>
      </c>
      <c r="CS5" s="36" t="s">
        <v>92</v>
      </c>
      <c r="CT5" s="36" t="s">
        <v>93</v>
      </c>
      <c r="CU5" s="36" t="s">
        <v>94</v>
      </c>
      <c r="CV5" s="36" t="s">
        <v>95</v>
      </c>
      <c r="CW5" s="36" t="s">
        <v>90</v>
      </c>
      <c r="CX5" s="36" t="s">
        <v>84</v>
      </c>
      <c r="CY5" s="36" t="s">
        <v>85</v>
      </c>
      <c r="CZ5" s="36" t="s">
        <v>86</v>
      </c>
      <c r="DA5" s="36" t="s">
        <v>87</v>
      </c>
      <c r="DB5" s="36" t="s">
        <v>88</v>
      </c>
      <c r="DC5" s="36" t="s">
        <v>91</v>
      </c>
      <c r="DD5" s="36" t="s">
        <v>92</v>
      </c>
      <c r="DE5" s="36" t="s">
        <v>93</v>
      </c>
      <c r="DF5" s="36" t="s">
        <v>94</v>
      </c>
      <c r="DG5" s="36" t="s">
        <v>95</v>
      </c>
      <c r="DH5" s="36" t="s">
        <v>90</v>
      </c>
      <c r="DI5" s="36" t="s">
        <v>84</v>
      </c>
      <c r="DJ5" s="36" t="s">
        <v>85</v>
      </c>
      <c r="DK5" s="36" t="s">
        <v>86</v>
      </c>
      <c r="DL5" s="36" t="s">
        <v>87</v>
      </c>
      <c r="DM5" s="36" t="s">
        <v>88</v>
      </c>
      <c r="DN5" s="36" t="s">
        <v>91</v>
      </c>
      <c r="DO5" s="36" t="s">
        <v>92</v>
      </c>
      <c r="DP5" s="36" t="s">
        <v>93</v>
      </c>
      <c r="DQ5" s="36" t="s">
        <v>94</v>
      </c>
      <c r="DR5" s="36" t="s">
        <v>95</v>
      </c>
      <c r="DS5" s="36" t="s">
        <v>90</v>
      </c>
      <c r="DT5" s="36" t="s">
        <v>84</v>
      </c>
      <c r="DU5" s="36" t="s">
        <v>85</v>
      </c>
      <c r="DV5" s="36" t="s">
        <v>86</v>
      </c>
      <c r="DW5" s="36" t="s">
        <v>87</v>
      </c>
      <c r="DX5" s="36" t="s">
        <v>88</v>
      </c>
      <c r="DY5" s="36" t="s">
        <v>91</v>
      </c>
      <c r="DZ5" s="36" t="s">
        <v>92</v>
      </c>
      <c r="EA5" s="36" t="s">
        <v>93</v>
      </c>
      <c r="EB5" s="36" t="s">
        <v>94</v>
      </c>
      <c r="EC5" s="36" t="s">
        <v>95</v>
      </c>
      <c r="ED5" s="36" t="s">
        <v>90</v>
      </c>
      <c r="EE5" s="36" t="s">
        <v>84</v>
      </c>
      <c r="EF5" s="36" t="s">
        <v>85</v>
      </c>
      <c r="EG5" s="36" t="s">
        <v>86</v>
      </c>
      <c r="EH5" s="36" t="s">
        <v>87</v>
      </c>
      <c r="EI5" s="36" t="s">
        <v>88</v>
      </c>
      <c r="EJ5" s="36" t="s">
        <v>91</v>
      </c>
      <c r="EK5" s="36" t="s">
        <v>92</v>
      </c>
      <c r="EL5" s="36" t="s">
        <v>93</v>
      </c>
      <c r="EM5" s="36" t="s">
        <v>94</v>
      </c>
      <c r="EN5" s="36" t="s">
        <v>95</v>
      </c>
      <c r="EO5" s="36" t="s">
        <v>90</v>
      </c>
    </row>
    <row r="6" spans="1:148" s="27" customFormat="1" x14ac:dyDescent="0.15">
      <c r="A6" s="28" t="s">
        <v>96</v>
      </c>
      <c r="B6" s="33">
        <f t="shared" ref="B6:X6" si="1">B7</f>
        <v>2018</v>
      </c>
      <c r="C6" s="33">
        <f t="shared" si="1"/>
        <v>382027</v>
      </c>
      <c r="D6" s="33">
        <f t="shared" si="1"/>
        <v>46</v>
      </c>
      <c r="E6" s="33">
        <f t="shared" si="1"/>
        <v>17</v>
      </c>
      <c r="F6" s="33">
        <f t="shared" si="1"/>
        <v>4</v>
      </c>
      <c r="G6" s="33">
        <f t="shared" si="1"/>
        <v>0</v>
      </c>
      <c r="H6" s="33" t="str">
        <f t="shared" si="1"/>
        <v>愛媛県　今治市</v>
      </c>
      <c r="I6" s="33" t="str">
        <f t="shared" si="1"/>
        <v>法適用</v>
      </c>
      <c r="J6" s="33" t="str">
        <f t="shared" si="1"/>
        <v>下水道事業</v>
      </c>
      <c r="K6" s="33" t="str">
        <f t="shared" si="1"/>
        <v>特定環境保全公共下水道</v>
      </c>
      <c r="L6" s="33" t="str">
        <f t="shared" si="1"/>
        <v>D1</v>
      </c>
      <c r="M6" s="33" t="str">
        <f t="shared" si="1"/>
        <v>非設置</v>
      </c>
      <c r="N6" s="37" t="str">
        <f t="shared" si="1"/>
        <v>-</v>
      </c>
      <c r="O6" s="37">
        <f t="shared" si="1"/>
        <v>67.88</v>
      </c>
      <c r="P6" s="37">
        <f t="shared" si="1"/>
        <v>5.18</v>
      </c>
      <c r="Q6" s="37">
        <f t="shared" si="1"/>
        <v>97.63</v>
      </c>
      <c r="R6" s="37">
        <f t="shared" si="1"/>
        <v>2741</v>
      </c>
      <c r="S6" s="37">
        <f t="shared" si="1"/>
        <v>160178</v>
      </c>
      <c r="T6" s="37">
        <f t="shared" si="1"/>
        <v>419.14</v>
      </c>
      <c r="U6" s="37">
        <f t="shared" si="1"/>
        <v>382.16</v>
      </c>
      <c r="V6" s="37">
        <f t="shared" si="1"/>
        <v>8254</v>
      </c>
      <c r="W6" s="37">
        <f t="shared" si="1"/>
        <v>5.09</v>
      </c>
      <c r="X6" s="37">
        <f t="shared" si="1"/>
        <v>1621.61</v>
      </c>
      <c r="Y6" s="41" t="str">
        <f t="shared" ref="Y6:AH6" si="2">IF(Y7="",NA(),Y7)</f>
        <v>-</v>
      </c>
      <c r="Z6" s="41" t="str">
        <f t="shared" si="2"/>
        <v>-</v>
      </c>
      <c r="AA6" s="41">
        <f t="shared" si="2"/>
        <v>86.76</v>
      </c>
      <c r="AB6" s="41">
        <f t="shared" si="2"/>
        <v>99.88</v>
      </c>
      <c r="AC6" s="41">
        <f t="shared" si="2"/>
        <v>97.87</v>
      </c>
      <c r="AD6" s="41" t="str">
        <f t="shared" si="2"/>
        <v>-</v>
      </c>
      <c r="AE6" s="41" t="str">
        <f t="shared" si="2"/>
        <v>-</v>
      </c>
      <c r="AF6" s="41">
        <f t="shared" si="2"/>
        <v>101.17</v>
      </c>
      <c r="AG6" s="41">
        <f t="shared" si="2"/>
        <v>103.61</v>
      </c>
      <c r="AH6" s="41">
        <f t="shared" si="2"/>
        <v>102.95</v>
      </c>
      <c r="AI6" s="37" t="str">
        <f>IF(AI7="","",IF(AI7="-","【-】","【"&amp;SUBSTITUTE(TEXT(AI7,"#,##0.00"),"-","△")&amp;"】"))</f>
        <v>【101.92】</v>
      </c>
      <c r="AJ6" s="41" t="str">
        <f t="shared" ref="AJ6:AS6" si="3">IF(AJ7="",NA(),AJ7)</f>
        <v>-</v>
      </c>
      <c r="AK6" s="41" t="str">
        <f t="shared" si="3"/>
        <v>-</v>
      </c>
      <c r="AL6" s="41">
        <f t="shared" si="3"/>
        <v>68.12</v>
      </c>
      <c r="AM6" s="41">
        <f t="shared" si="3"/>
        <v>67.52</v>
      </c>
      <c r="AN6" s="41">
        <f t="shared" si="3"/>
        <v>79.11</v>
      </c>
      <c r="AO6" s="41" t="str">
        <f t="shared" si="3"/>
        <v>-</v>
      </c>
      <c r="AP6" s="41" t="str">
        <f t="shared" si="3"/>
        <v>-</v>
      </c>
      <c r="AQ6" s="41">
        <f t="shared" si="3"/>
        <v>68.930000000000007</v>
      </c>
      <c r="AR6" s="41">
        <f t="shared" si="3"/>
        <v>80.63</v>
      </c>
      <c r="AS6" s="41">
        <f t="shared" si="3"/>
        <v>27.02</v>
      </c>
      <c r="AT6" s="37" t="str">
        <f>IF(AT7="","",IF(AT7="-","【-】","【"&amp;SUBSTITUTE(TEXT(AT7,"#,##0.00"),"-","△")&amp;"】"))</f>
        <v>【88.06】</v>
      </c>
      <c r="AU6" s="41" t="str">
        <f t="shared" ref="AU6:BD6" si="4">IF(AU7="",NA(),AU7)</f>
        <v>-</v>
      </c>
      <c r="AV6" s="41" t="str">
        <f t="shared" si="4"/>
        <v>-</v>
      </c>
      <c r="AW6" s="41">
        <f t="shared" si="4"/>
        <v>9.89</v>
      </c>
      <c r="AX6" s="41">
        <f t="shared" si="4"/>
        <v>25.78</v>
      </c>
      <c r="AY6" s="41">
        <f t="shared" si="4"/>
        <v>24.52</v>
      </c>
      <c r="AZ6" s="41" t="str">
        <f t="shared" si="4"/>
        <v>-</v>
      </c>
      <c r="BA6" s="41" t="str">
        <f t="shared" si="4"/>
        <v>-</v>
      </c>
      <c r="BB6" s="41">
        <f t="shared" si="4"/>
        <v>70.42</v>
      </c>
      <c r="BC6" s="41">
        <f t="shared" si="4"/>
        <v>70.92</v>
      </c>
      <c r="BD6" s="41">
        <f t="shared" si="4"/>
        <v>60.67</v>
      </c>
      <c r="BE6" s="37" t="str">
        <f>IF(BE7="","",IF(BE7="-","【-】","【"&amp;SUBSTITUTE(TEXT(BE7,"#,##0.00"),"-","△")&amp;"】"))</f>
        <v>【54.23】</v>
      </c>
      <c r="BF6" s="41" t="str">
        <f t="shared" ref="BF6:BO6" si="5">IF(BF7="",NA(),BF7)</f>
        <v>-</v>
      </c>
      <c r="BG6" s="41" t="str">
        <f t="shared" si="5"/>
        <v>-</v>
      </c>
      <c r="BH6" s="41">
        <f t="shared" si="5"/>
        <v>1331.2</v>
      </c>
      <c r="BI6" s="41">
        <f t="shared" si="5"/>
        <v>79.42</v>
      </c>
      <c r="BJ6" s="41">
        <f t="shared" si="5"/>
        <v>74.28</v>
      </c>
      <c r="BK6" s="41" t="str">
        <f t="shared" si="5"/>
        <v>-</v>
      </c>
      <c r="BL6" s="41" t="str">
        <f t="shared" si="5"/>
        <v>-</v>
      </c>
      <c r="BM6" s="41">
        <f t="shared" si="5"/>
        <v>1467.94</v>
      </c>
      <c r="BN6" s="41">
        <f t="shared" si="5"/>
        <v>1144.94</v>
      </c>
      <c r="BO6" s="41">
        <f t="shared" si="5"/>
        <v>1252.71</v>
      </c>
      <c r="BP6" s="37" t="str">
        <f>IF(BP7="","",IF(BP7="-","【-】","【"&amp;SUBSTITUTE(TEXT(BP7,"#,##0.00"),"-","△")&amp;"】"))</f>
        <v>【1,209.40】</v>
      </c>
      <c r="BQ6" s="41" t="str">
        <f t="shared" ref="BQ6:BZ6" si="6">IF(BQ7="",NA(),BQ7)</f>
        <v>-</v>
      </c>
      <c r="BR6" s="41" t="str">
        <f t="shared" si="6"/>
        <v>-</v>
      </c>
      <c r="BS6" s="41">
        <f t="shared" si="6"/>
        <v>81.77</v>
      </c>
      <c r="BT6" s="41">
        <f t="shared" si="6"/>
        <v>75.34</v>
      </c>
      <c r="BU6" s="41">
        <f t="shared" si="6"/>
        <v>74.069999999999993</v>
      </c>
      <c r="BV6" s="41" t="str">
        <f t="shared" si="6"/>
        <v>-</v>
      </c>
      <c r="BW6" s="41" t="str">
        <f t="shared" si="6"/>
        <v>-</v>
      </c>
      <c r="BX6" s="41">
        <f t="shared" si="6"/>
        <v>83.3</v>
      </c>
      <c r="BY6" s="41">
        <f t="shared" si="6"/>
        <v>88.16</v>
      </c>
      <c r="BZ6" s="41">
        <f t="shared" si="6"/>
        <v>87.03</v>
      </c>
      <c r="CA6" s="37" t="str">
        <f>IF(CA7="","",IF(CA7="-","【-】","【"&amp;SUBSTITUTE(TEXT(CA7,"#,##0.00"),"-","△")&amp;"】"))</f>
        <v>【74.48】</v>
      </c>
      <c r="CB6" s="41" t="str">
        <f t="shared" ref="CB6:CK6" si="7">IF(CB7="",NA(),CB7)</f>
        <v>-</v>
      </c>
      <c r="CC6" s="41" t="str">
        <f t="shared" si="7"/>
        <v>-</v>
      </c>
      <c r="CD6" s="41">
        <f t="shared" si="7"/>
        <v>196.37</v>
      </c>
      <c r="CE6" s="41">
        <f t="shared" si="7"/>
        <v>213.97</v>
      </c>
      <c r="CF6" s="41">
        <f t="shared" si="7"/>
        <v>217.39</v>
      </c>
      <c r="CG6" s="41" t="str">
        <f t="shared" si="7"/>
        <v>-</v>
      </c>
      <c r="CH6" s="41" t="str">
        <f t="shared" si="7"/>
        <v>-</v>
      </c>
      <c r="CI6" s="41">
        <f t="shared" si="7"/>
        <v>184.56</v>
      </c>
      <c r="CJ6" s="41">
        <f t="shared" si="7"/>
        <v>173.89</v>
      </c>
      <c r="CK6" s="41">
        <f t="shared" si="7"/>
        <v>177.02</v>
      </c>
      <c r="CL6" s="37" t="str">
        <f>IF(CL7="","",IF(CL7="-","【-】","【"&amp;SUBSTITUTE(TEXT(CL7,"#,##0.00"),"-","△")&amp;"】"))</f>
        <v>【219.46】</v>
      </c>
      <c r="CM6" s="41" t="str">
        <f t="shared" ref="CM6:CV6" si="8">IF(CM7="",NA(),CM7)</f>
        <v>-</v>
      </c>
      <c r="CN6" s="41" t="str">
        <f t="shared" si="8"/>
        <v>-</v>
      </c>
      <c r="CO6" s="41">
        <f t="shared" si="8"/>
        <v>36.340000000000003</v>
      </c>
      <c r="CP6" s="41">
        <f t="shared" si="8"/>
        <v>36.36</v>
      </c>
      <c r="CQ6" s="41">
        <f t="shared" si="8"/>
        <v>35.96</v>
      </c>
      <c r="CR6" s="41" t="str">
        <f t="shared" si="8"/>
        <v>-</v>
      </c>
      <c r="CS6" s="41" t="str">
        <f t="shared" si="8"/>
        <v>-</v>
      </c>
      <c r="CT6" s="41">
        <f t="shared" si="8"/>
        <v>43.18</v>
      </c>
      <c r="CU6" s="41">
        <f t="shared" si="8"/>
        <v>42.38</v>
      </c>
      <c r="CV6" s="41">
        <f t="shared" si="8"/>
        <v>46.17</v>
      </c>
      <c r="CW6" s="37" t="str">
        <f>IF(CW7="","",IF(CW7="-","【-】","【"&amp;SUBSTITUTE(TEXT(CW7,"#,##0.00"),"-","△")&amp;"】"))</f>
        <v>【42.82】</v>
      </c>
      <c r="CX6" s="41" t="str">
        <f t="shared" ref="CX6:DG6" si="9">IF(CX7="",NA(),CX7)</f>
        <v>-</v>
      </c>
      <c r="CY6" s="41" t="str">
        <f t="shared" si="9"/>
        <v>-</v>
      </c>
      <c r="CZ6" s="41">
        <f t="shared" si="9"/>
        <v>80.47</v>
      </c>
      <c r="DA6" s="41">
        <f t="shared" si="9"/>
        <v>80.989999999999995</v>
      </c>
      <c r="DB6" s="41">
        <f t="shared" si="9"/>
        <v>80.47</v>
      </c>
      <c r="DC6" s="41" t="str">
        <f t="shared" si="9"/>
        <v>-</v>
      </c>
      <c r="DD6" s="41" t="str">
        <f t="shared" si="9"/>
        <v>-</v>
      </c>
      <c r="DE6" s="41">
        <f t="shared" si="9"/>
        <v>86.43</v>
      </c>
      <c r="DF6" s="41">
        <f t="shared" si="9"/>
        <v>87.01</v>
      </c>
      <c r="DG6" s="41">
        <f t="shared" si="9"/>
        <v>87.84</v>
      </c>
      <c r="DH6" s="37" t="str">
        <f>IF(DH7="","",IF(DH7="-","【-】","【"&amp;SUBSTITUTE(TEXT(DH7,"#,##0.00"),"-","△")&amp;"】"))</f>
        <v>【83.36】</v>
      </c>
      <c r="DI6" s="41" t="str">
        <f t="shared" ref="DI6:DR6" si="10">IF(DI7="",NA(),DI7)</f>
        <v>-</v>
      </c>
      <c r="DJ6" s="41" t="str">
        <f t="shared" si="10"/>
        <v>-</v>
      </c>
      <c r="DK6" s="41">
        <f t="shared" si="10"/>
        <v>4.29</v>
      </c>
      <c r="DL6" s="41">
        <f t="shared" si="10"/>
        <v>8.5399999999999991</v>
      </c>
      <c r="DM6" s="41">
        <f t="shared" si="10"/>
        <v>12.25</v>
      </c>
      <c r="DN6" s="41" t="str">
        <f t="shared" si="10"/>
        <v>-</v>
      </c>
      <c r="DO6" s="41" t="str">
        <f t="shared" si="10"/>
        <v>-</v>
      </c>
      <c r="DP6" s="41">
        <f t="shared" si="10"/>
        <v>28.48</v>
      </c>
      <c r="DQ6" s="41">
        <f t="shared" si="10"/>
        <v>28.59</v>
      </c>
      <c r="DR6" s="41">
        <f t="shared" si="10"/>
        <v>26.56</v>
      </c>
      <c r="DS6" s="37" t="str">
        <f>IF(DS7="","",IF(DS7="-","【-】","【"&amp;SUBSTITUTE(TEXT(DS7,"#,##0.00"),"-","△")&amp;"】"))</f>
        <v>【24.88】</v>
      </c>
      <c r="DT6" s="41" t="str">
        <f t="shared" ref="DT6:EC6" si="11">IF(DT7="",NA(),DT7)</f>
        <v>-</v>
      </c>
      <c r="DU6" s="41" t="str">
        <f t="shared" si="11"/>
        <v>-</v>
      </c>
      <c r="DV6" s="37">
        <f t="shared" si="11"/>
        <v>0</v>
      </c>
      <c r="DW6" s="37">
        <f t="shared" si="11"/>
        <v>0</v>
      </c>
      <c r="DX6" s="37">
        <f t="shared" si="11"/>
        <v>0</v>
      </c>
      <c r="DY6" s="41" t="str">
        <f t="shared" si="11"/>
        <v>-</v>
      </c>
      <c r="DZ6" s="41" t="str">
        <f t="shared" si="11"/>
        <v>-</v>
      </c>
      <c r="EA6" s="37">
        <f t="shared" si="11"/>
        <v>0</v>
      </c>
      <c r="EB6" s="37">
        <f t="shared" si="11"/>
        <v>0</v>
      </c>
      <c r="EC6" s="37">
        <f t="shared" si="11"/>
        <v>0</v>
      </c>
      <c r="ED6" s="37" t="str">
        <f>IF(ED7="","",IF(ED7="-","【-】","【"&amp;SUBSTITUTE(TEXT(ED7,"#,##0.00"),"-","△")&amp;"】"))</f>
        <v>【0.01】</v>
      </c>
      <c r="EE6" s="41" t="str">
        <f t="shared" ref="EE6:EN6" si="12">IF(EE7="",NA(),EE7)</f>
        <v>-</v>
      </c>
      <c r="EF6" s="41" t="str">
        <f t="shared" si="12"/>
        <v>-</v>
      </c>
      <c r="EG6" s="37">
        <f t="shared" si="12"/>
        <v>0</v>
      </c>
      <c r="EH6" s="37">
        <f t="shared" si="12"/>
        <v>0</v>
      </c>
      <c r="EI6" s="37">
        <f t="shared" si="12"/>
        <v>0</v>
      </c>
      <c r="EJ6" s="41" t="str">
        <f t="shared" si="12"/>
        <v>-</v>
      </c>
      <c r="EK6" s="41" t="str">
        <f t="shared" si="12"/>
        <v>-</v>
      </c>
      <c r="EL6" s="41">
        <f t="shared" si="12"/>
        <v>0.04</v>
      </c>
      <c r="EM6" s="41">
        <f t="shared" si="12"/>
        <v>0.15</v>
      </c>
      <c r="EN6" s="41">
        <f t="shared" si="12"/>
        <v>0.06</v>
      </c>
      <c r="EO6" s="37" t="str">
        <f>IF(EO7="","",IF(EO7="-","【-】","【"&amp;SUBSTITUTE(TEXT(EO7,"#,##0.00"),"-","△")&amp;"】"))</f>
        <v>【0.12】</v>
      </c>
    </row>
    <row r="7" spans="1:148" s="27" customFormat="1" x14ac:dyDescent="0.15">
      <c r="A7" s="28"/>
      <c r="B7" s="34">
        <v>2018</v>
      </c>
      <c r="C7" s="34">
        <v>382027</v>
      </c>
      <c r="D7" s="34">
        <v>46</v>
      </c>
      <c r="E7" s="34">
        <v>17</v>
      </c>
      <c r="F7" s="34">
        <v>4</v>
      </c>
      <c r="G7" s="34">
        <v>0</v>
      </c>
      <c r="H7" s="34" t="s">
        <v>89</v>
      </c>
      <c r="I7" s="34" t="s">
        <v>97</v>
      </c>
      <c r="J7" s="34" t="s">
        <v>98</v>
      </c>
      <c r="K7" s="34" t="s">
        <v>13</v>
      </c>
      <c r="L7" s="34" t="s">
        <v>99</v>
      </c>
      <c r="M7" s="34" t="s">
        <v>100</v>
      </c>
      <c r="N7" s="38" t="s">
        <v>101</v>
      </c>
      <c r="O7" s="38">
        <v>67.88</v>
      </c>
      <c r="P7" s="38">
        <v>5.18</v>
      </c>
      <c r="Q7" s="38">
        <v>97.63</v>
      </c>
      <c r="R7" s="38">
        <v>2741</v>
      </c>
      <c r="S7" s="38">
        <v>160178</v>
      </c>
      <c r="T7" s="38">
        <v>419.14</v>
      </c>
      <c r="U7" s="38">
        <v>382.16</v>
      </c>
      <c r="V7" s="38">
        <v>8254</v>
      </c>
      <c r="W7" s="38">
        <v>5.09</v>
      </c>
      <c r="X7" s="38">
        <v>1621.61</v>
      </c>
      <c r="Y7" s="38" t="s">
        <v>101</v>
      </c>
      <c r="Z7" s="38" t="s">
        <v>101</v>
      </c>
      <c r="AA7" s="38">
        <v>86.76</v>
      </c>
      <c r="AB7" s="38">
        <v>99.88</v>
      </c>
      <c r="AC7" s="38">
        <v>97.87</v>
      </c>
      <c r="AD7" s="38" t="s">
        <v>101</v>
      </c>
      <c r="AE7" s="38" t="s">
        <v>101</v>
      </c>
      <c r="AF7" s="38">
        <v>101.17</v>
      </c>
      <c r="AG7" s="38">
        <v>103.61</v>
      </c>
      <c r="AH7" s="38">
        <v>102.95</v>
      </c>
      <c r="AI7" s="38">
        <v>101.92</v>
      </c>
      <c r="AJ7" s="38" t="s">
        <v>101</v>
      </c>
      <c r="AK7" s="38" t="s">
        <v>101</v>
      </c>
      <c r="AL7" s="38">
        <v>68.12</v>
      </c>
      <c r="AM7" s="38">
        <v>67.52</v>
      </c>
      <c r="AN7" s="38">
        <v>79.11</v>
      </c>
      <c r="AO7" s="38" t="s">
        <v>101</v>
      </c>
      <c r="AP7" s="38" t="s">
        <v>101</v>
      </c>
      <c r="AQ7" s="38">
        <v>68.930000000000007</v>
      </c>
      <c r="AR7" s="38">
        <v>80.63</v>
      </c>
      <c r="AS7" s="38">
        <v>27.02</v>
      </c>
      <c r="AT7" s="38">
        <v>88.06</v>
      </c>
      <c r="AU7" s="38" t="s">
        <v>101</v>
      </c>
      <c r="AV7" s="38" t="s">
        <v>101</v>
      </c>
      <c r="AW7" s="38">
        <v>9.89</v>
      </c>
      <c r="AX7" s="38">
        <v>25.78</v>
      </c>
      <c r="AY7" s="38">
        <v>24.52</v>
      </c>
      <c r="AZ7" s="38" t="s">
        <v>101</v>
      </c>
      <c r="BA7" s="38" t="s">
        <v>101</v>
      </c>
      <c r="BB7" s="38">
        <v>70.42</v>
      </c>
      <c r="BC7" s="38">
        <v>70.92</v>
      </c>
      <c r="BD7" s="38">
        <v>60.67</v>
      </c>
      <c r="BE7" s="38">
        <v>54.23</v>
      </c>
      <c r="BF7" s="38" t="s">
        <v>101</v>
      </c>
      <c r="BG7" s="38" t="s">
        <v>101</v>
      </c>
      <c r="BH7" s="38">
        <v>1331.2</v>
      </c>
      <c r="BI7" s="38">
        <v>79.42</v>
      </c>
      <c r="BJ7" s="38">
        <v>74.28</v>
      </c>
      <c r="BK7" s="38" t="s">
        <v>101</v>
      </c>
      <c r="BL7" s="38" t="s">
        <v>101</v>
      </c>
      <c r="BM7" s="38">
        <v>1467.94</v>
      </c>
      <c r="BN7" s="38">
        <v>1144.94</v>
      </c>
      <c r="BO7" s="38">
        <v>1252.71</v>
      </c>
      <c r="BP7" s="38">
        <v>1209.4000000000001</v>
      </c>
      <c r="BQ7" s="38" t="s">
        <v>101</v>
      </c>
      <c r="BR7" s="38" t="s">
        <v>101</v>
      </c>
      <c r="BS7" s="38">
        <v>81.77</v>
      </c>
      <c r="BT7" s="38">
        <v>75.34</v>
      </c>
      <c r="BU7" s="38">
        <v>74.069999999999993</v>
      </c>
      <c r="BV7" s="38" t="s">
        <v>101</v>
      </c>
      <c r="BW7" s="38" t="s">
        <v>101</v>
      </c>
      <c r="BX7" s="38">
        <v>83.3</v>
      </c>
      <c r="BY7" s="38">
        <v>88.16</v>
      </c>
      <c r="BZ7" s="38">
        <v>87.03</v>
      </c>
      <c r="CA7" s="38">
        <v>74.48</v>
      </c>
      <c r="CB7" s="38" t="s">
        <v>101</v>
      </c>
      <c r="CC7" s="38" t="s">
        <v>101</v>
      </c>
      <c r="CD7" s="38">
        <v>196.37</v>
      </c>
      <c r="CE7" s="38">
        <v>213.97</v>
      </c>
      <c r="CF7" s="38">
        <v>217.39</v>
      </c>
      <c r="CG7" s="38" t="s">
        <v>101</v>
      </c>
      <c r="CH7" s="38" t="s">
        <v>101</v>
      </c>
      <c r="CI7" s="38">
        <v>184.56</v>
      </c>
      <c r="CJ7" s="38">
        <v>173.89</v>
      </c>
      <c r="CK7" s="38">
        <v>177.02</v>
      </c>
      <c r="CL7" s="38">
        <v>219.46</v>
      </c>
      <c r="CM7" s="38" t="s">
        <v>101</v>
      </c>
      <c r="CN7" s="38" t="s">
        <v>101</v>
      </c>
      <c r="CO7" s="38">
        <v>36.340000000000003</v>
      </c>
      <c r="CP7" s="38">
        <v>36.36</v>
      </c>
      <c r="CQ7" s="38">
        <v>35.96</v>
      </c>
      <c r="CR7" s="38" t="s">
        <v>101</v>
      </c>
      <c r="CS7" s="38" t="s">
        <v>101</v>
      </c>
      <c r="CT7" s="38">
        <v>43.18</v>
      </c>
      <c r="CU7" s="38">
        <v>42.38</v>
      </c>
      <c r="CV7" s="38">
        <v>46.17</v>
      </c>
      <c r="CW7" s="38">
        <v>42.82</v>
      </c>
      <c r="CX7" s="38" t="s">
        <v>101</v>
      </c>
      <c r="CY7" s="38" t="s">
        <v>101</v>
      </c>
      <c r="CZ7" s="38">
        <v>80.47</v>
      </c>
      <c r="DA7" s="38">
        <v>80.989999999999995</v>
      </c>
      <c r="DB7" s="38">
        <v>80.47</v>
      </c>
      <c r="DC7" s="38" t="s">
        <v>101</v>
      </c>
      <c r="DD7" s="38" t="s">
        <v>101</v>
      </c>
      <c r="DE7" s="38">
        <v>86.43</v>
      </c>
      <c r="DF7" s="38">
        <v>87.01</v>
      </c>
      <c r="DG7" s="38">
        <v>87.84</v>
      </c>
      <c r="DH7" s="38">
        <v>83.36</v>
      </c>
      <c r="DI7" s="38" t="s">
        <v>101</v>
      </c>
      <c r="DJ7" s="38" t="s">
        <v>101</v>
      </c>
      <c r="DK7" s="38">
        <v>4.29</v>
      </c>
      <c r="DL7" s="38">
        <v>8.5399999999999991</v>
      </c>
      <c r="DM7" s="38">
        <v>12.25</v>
      </c>
      <c r="DN7" s="38" t="s">
        <v>101</v>
      </c>
      <c r="DO7" s="38" t="s">
        <v>101</v>
      </c>
      <c r="DP7" s="38">
        <v>28.48</v>
      </c>
      <c r="DQ7" s="38">
        <v>28.59</v>
      </c>
      <c r="DR7" s="38">
        <v>26.56</v>
      </c>
      <c r="DS7" s="38">
        <v>24.88</v>
      </c>
      <c r="DT7" s="38" t="s">
        <v>101</v>
      </c>
      <c r="DU7" s="38" t="s">
        <v>101</v>
      </c>
      <c r="DV7" s="38">
        <v>0</v>
      </c>
      <c r="DW7" s="38">
        <v>0</v>
      </c>
      <c r="DX7" s="38">
        <v>0</v>
      </c>
      <c r="DY7" s="38" t="s">
        <v>101</v>
      </c>
      <c r="DZ7" s="38" t="s">
        <v>101</v>
      </c>
      <c r="EA7" s="38">
        <v>0</v>
      </c>
      <c r="EB7" s="38">
        <v>0</v>
      </c>
      <c r="EC7" s="38">
        <v>0</v>
      </c>
      <c r="ED7" s="38">
        <v>0.01</v>
      </c>
      <c r="EE7" s="38" t="s">
        <v>101</v>
      </c>
      <c r="EF7" s="38" t="s">
        <v>101</v>
      </c>
      <c r="EG7" s="38">
        <v>0</v>
      </c>
      <c r="EH7" s="38">
        <v>0</v>
      </c>
      <c r="EI7" s="38">
        <v>0</v>
      </c>
      <c r="EJ7" s="38" t="s">
        <v>101</v>
      </c>
      <c r="EK7" s="38" t="s">
        <v>101</v>
      </c>
      <c r="EL7" s="38">
        <v>0.04</v>
      </c>
      <c r="EM7" s="38">
        <v>0.15</v>
      </c>
      <c r="EN7" s="38">
        <v>0.06</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29"/>
      <c r="B9" s="29" t="s">
        <v>102</v>
      </c>
      <c r="C9" s="29" t="s">
        <v>103</v>
      </c>
      <c r="D9" s="29" t="s">
        <v>104</v>
      </c>
      <c r="E9" s="29" t="s">
        <v>105</v>
      </c>
      <c r="F9" s="29"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29" t="s">
        <v>34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dcterms:created xsi:type="dcterms:W3CDTF">2019-12-05T04:51:54Z</dcterms:created>
  <dcterms:modified xsi:type="dcterms:W3CDTF">2020-03-25T02:38:50Z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2020-01-30T11:09:49Z</vt:filetime>
  </property>
</Properties>
</file>