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xvmtws53ZORzsTjHfakXFy0NGb2cMUHAGRl+S4xmxs5wXfWtEPCQCVNcf6fr5N4cdNJIP7z5OhrB9Tj+U17ZBw==" workbookSaltValue="bOqJX0qTkGBJrmXmUjKqlQ==" workbookSpinCount="100000" lockStructure="1"/>
  <bookViews>
    <workbookView xWindow="0" yWindow="0" windowWidth="19200" windowHeight="999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<sst xmlns="http://schemas.openxmlformats.org/spreadsheetml/2006/main" count="225" uniqueCount="112">
  <si>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</si>
  <si>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</si>
  <si>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</si>
  <si>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</si>
  <si>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</si>
  <si>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</si>
  <si>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</si>
  <si>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</si>
  <si>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</si>
  <si>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</si>
  <si>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</si>
  <si>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</si>
  <si>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</si>
  <si>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</si>
  <si>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</si>
  <si>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</si>
  <si>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</si>
  <si>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</si>
  <si>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</si>
  <si>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</si>
  <si>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</si>
  <si>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</si>
  <si>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</si>
  <si>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</si>
  <si>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</si>
  <si>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</si>
  <si>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</si>
  <si>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</si>
  <si>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</si>
  <si>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</si>
  <si>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</si>
  <si>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</si>
  <si>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</si>
  <si>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</si>
  <si>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</si>
  <si>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</si>
  <si>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</si>
  <si>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</si>
  <si>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</si>
  <si>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</si>
  <si>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</si>
  <si>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</si>
  <si>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</si>
  <si>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</si>
  <si>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</si>
  <si>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</si>
  <si>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</si>
  <si>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</si>
  <si>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</si>
  <si>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</si>
  <si>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</si>
  <si>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</si>
  <si>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</si>
  <si>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</si>
  <si>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</si>
  <si>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</si>
  <si>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</si>
  <si>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</si>
  <si>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</si>
  <si>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</si>
  <si>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</si>
  <si>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</si>
  <si>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</si>
  <si>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</si>
  <si>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</si>
  <si>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</si>
  <si>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</si>
  <si>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</si>
  <si>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</si>
  <si>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</si>
  <si>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</si>
  <si>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</si>
  <si>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</si>
  <si>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</si>
  <si>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</si>
  <si>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</si>
  <si>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</si>
  <si>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</si>
  <si>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</si>
  <si>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</si>
  <si>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</si>
  <si>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</si>
  <si>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</si>
  <si>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</si>
  <si>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</si>
  <si>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</si>
  <si>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</si>
  <si>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</si>
  <si>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</si>
  <si>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</si>
  <si>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</si>
  <si>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</si>
  <si>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</si>
  <si>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</si>
  <si>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</si>
  <si>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</si>
  <si>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</si>
  <si>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</si>
  <si>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</si>
  <si>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</si>
  <si>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</si>
  <si>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</si>
  <si>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</si>
  <si>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</si>
  <si>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</si>
  <si>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</si>
  <si>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</si>
  <si>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</si>
  <si>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</si>
  <si>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入札遅延により平成29年度予定していた海底送水管の整備事業が繰越し、平成30年度において③管路更新率が上昇。
　海水淡水化施設の稼動により水を供給している大下島では施設の老朽化が進み、更新時期を迎えている。海水による浄水は施設の劣化が激しく、維持管理費も高額である。そのため現在の施設を廃止し、淡水井戸と船舶給水による水源へ浄水方法の変更を図るべく、平成30年度において認可変更届出を委託により実施。工事完成後令和6年以降新施設の稼動が始まれば、施設の老朽化は解消される。</t>
    <rPh sb="1" eb="3">
      <t>ニュウサツ</t>
    </rPh>
    <rPh sb="3" eb="5">
      <t>チエン</t>
    </rPh>
    <rPh sb="8" eb="10">
      <t>ヘイセイ</t>
    </rPh>
    <rPh sb="12" eb="14">
      <t>ネンド</t>
    </rPh>
    <rPh sb="14" eb="16">
      <t>ヨテイ</t>
    </rPh>
    <rPh sb="20" eb="22">
      <t>カイテイ</t>
    </rPh>
    <rPh sb="22" eb="24">
      <t>ソウスイ</t>
    </rPh>
    <rPh sb="24" eb="25">
      <t>カン</t>
    </rPh>
    <rPh sb="26" eb="28">
      <t>セイビ</t>
    </rPh>
    <rPh sb="28" eb="30">
      <t>ジギョウ</t>
    </rPh>
    <rPh sb="31" eb="33">
      <t>クリコシ</t>
    </rPh>
    <rPh sb="35" eb="37">
      <t>ヘイセイ</t>
    </rPh>
    <rPh sb="39" eb="41">
      <t>ネンド</t>
    </rPh>
    <rPh sb="46" eb="48">
      <t>カンロ</t>
    </rPh>
    <rPh sb="48" eb="50">
      <t>コウシン</t>
    </rPh>
    <rPh sb="50" eb="51">
      <t>リツ</t>
    </rPh>
    <rPh sb="52" eb="54">
      <t>ジョウショウ</t>
    </rPh>
    <rPh sb="57" eb="59">
      <t>カイスイ</t>
    </rPh>
    <rPh sb="59" eb="62">
      <t>タンスイカ</t>
    </rPh>
    <rPh sb="62" eb="64">
      <t>シセツ</t>
    </rPh>
    <rPh sb="65" eb="67">
      <t>カドウ</t>
    </rPh>
    <rPh sb="70" eb="71">
      <t>ミズ</t>
    </rPh>
    <rPh sb="72" eb="74">
      <t>キョウキュウ</t>
    </rPh>
    <rPh sb="78" eb="79">
      <t>オオ</t>
    </rPh>
    <rPh sb="79" eb="80">
      <t>ゲ</t>
    </rPh>
    <rPh sb="80" eb="81">
      <t>シマ</t>
    </rPh>
    <rPh sb="83" eb="85">
      <t>シセツ</t>
    </rPh>
    <rPh sb="86" eb="89">
      <t>ロウキュウカ</t>
    </rPh>
    <rPh sb="90" eb="91">
      <t>スス</t>
    </rPh>
    <rPh sb="93" eb="95">
      <t>コウシン</t>
    </rPh>
    <rPh sb="95" eb="97">
      <t>ジキ</t>
    </rPh>
    <rPh sb="98" eb="99">
      <t>ムカ</t>
    </rPh>
    <rPh sb="104" eb="106">
      <t>カイスイ</t>
    </rPh>
    <rPh sb="109" eb="111">
      <t>ジョウスイ</t>
    </rPh>
    <rPh sb="112" eb="114">
      <t>シセツ</t>
    </rPh>
    <rPh sb="115" eb="117">
      <t>レッカ</t>
    </rPh>
    <rPh sb="118" eb="119">
      <t>ハゲ</t>
    </rPh>
    <rPh sb="122" eb="124">
      <t>イジ</t>
    </rPh>
    <rPh sb="124" eb="127">
      <t>カンリヒ</t>
    </rPh>
    <rPh sb="128" eb="130">
      <t>コウガク</t>
    </rPh>
    <rPh sb="138" eb="140">
      <t>ゲンザイ</t>
    </rPh>
    <rPh sb="141" eb="143">
      <t>シセツ</t>
    </rPh>
    <rPh sb="144" eb="146">
      <t>ハイシ</t>
    </rPh>
    <rPh sb="148" eb="150">
      <t>タンスイ</t>
    </rPh>
    <rPh sb="150" eb="152">
      <t>イド</t>
    </rPh>
    <rPh sb="153" eb="155">
      <t>センパク</t>
    </rPh>
    <rPh sb="155" eb="157">
      <t>キュウスイ</t>
    </rPh>
    <rPh sb="160" eb="162">
      <t>スイゲン</t>
    </rPh>
    <rPh sb="163" eb="165">
      <t>ジョウスイ</t>
    </rPh>
    <rPh sb="165" eb="167">
      <t>ホウホウ</t>
    </rPh>
    <rPh sb="168" eb="170">
      <t>ヘンコウ</t>
    </rPh>
    <rPh sb="171" eb="172">
      <t>ハカ</t>
    </rPh>
    <rPh sb="176" eb="178">
      <t>ヘイセイ</t>
    </rPh>
    <rPh sb="180" eb="182">
      <t>ネンド</t>
    </rPh>
    <rPh sb="186" eb="188">
      <t>ニンカ</t>
    </rPh>
    <rPh sb="188" eb="190">
      <t>ヘンコウ</t>
    </rPh>
    <rPh sb="190" eb="192">
      <t>トドケデ</t>
    </rPh>
    <rPh sb="193" eb="195">
      <t>イタク</t>
    </rPh>
    <rPh sb="198" eb="200">
      <t>ジッシ</t>
    </rPh>
    <rPh sb="201" eb="203">
      <t>コウジ</t>
    </rPh>
    <rPh sb="203" eb="205">
      <t>カンセイ</t>
    </rPh>
    <rPh sb="205" eb="206">
      <t>ゴ</t>
    </rPh>
    <rPh sb="206" eb="207">
      <t>レイ</t>
    </rPh>
    <rPh sb="207" eb="208">
      <t>ワ</t>
    </rPh>
    <rPh sb="209" eb="210">
      <t>ネン</t>
    </rPh>
    <rPh sb="210" eb="212">
      <t>イコウ</t>
    </rPh>
    <rPh sb="212" eb="213">
      <t>シン</t>
    </rPh>
    <rPh sb="213" eb="215">
      <t>シセツ</t>
    </rPh>
    <rPh sb="216" eb="218">
      <t>カドウ</t>
    </rPh>
    <rPh sb="219" eb="220">
      <t>ハジ</t>
    </rPh>
    <rPh sb="224" eb="226">
      <t>シセツ</t>
    </rPh>
    <rPh sb="227" eb="230">
      <t>ロウキュウカ</t>
    </rPh>
    <rPh sb="231" eb="233">
      <t>カイショウ</t>
    </rPh>
    <phoneticPr fontId="4"/>
  </si>
  <si>
    <t>　過疎化による人口減少が進み、かつ離島という地理的条件不利地域が簡易水道事業に残っており、国の財政支援・一般会計からの繰入、地方債借入を主な財源として収支均衡を図っているが、国からは地方公営企業法の適用を求められている。独立採算制を原則とする公営企業の運営方法は収益性の低い福祉的政策を要する地域では困難を極める。
　本市は平成16年度に１市11町村の市町村合併を実施。バラバラであった水道料金を統一することが合併協議会で決定されており、平成22年度市内料金を統一した。地域によって料金格差を設けるという逆行は避けるべきであり、法適化に向けては検討課題が多い。</t>
    <rPh sb="1" eb="3">
      <t>カソ</t>
    </rPh>
    <rPh sb="3" eb="4">
      <t>カ</t>
    </rPh>
    <rPh sb="7" eb="9">
      <t>ジンコウ</t>
    </rPh>
    <rPh sb="9" eb="11">
      <t>ゲンショウ</t>
    </rPh>
    <rPh sb="12" eb="13">
      <t>スス</t>
    </rPh>
    <rPh sb="17" eb="19">
      <t>リトウ</t>
    </rPh>
    <rPh sb="22" eb="25">
      <t>チリテキ</t>
    </rPh>
    <rPh sb="25" eb="27">
      <t>ジョウケン</t>
    </rPh>
    <rPh sb="27" eb="29">
      <t>フリ</t>
    </rPh>
    <rPh sb="29" eb="31">
      <t>チイキ</t>
    </rPh>
    <rPh sb="32" eb="34">
      <t>カンイ</t>
    </rPh>
    <rPh sb="34" eb="36">
      <t>スイドウ</t>
    </rPh>
    <rPh sb="36" eb="38">
      <t>ジギョウ</t>
    </rPh>
    <rPh sb="39" eb="40">
      <t>ノコ</t>
    </rPh>
    <rPh sb="45" eb="46">
      <t>クニ</t>
    </rPh>
    <rPh sb="47" eb="49">
      <t>ザイセイ</t>
    </rPh>
    <rPh sb="49" eb="51">
      <t>シエン</t>
    </rPh>
    <rPh sb="52" eb="54">
      <t>イッパン</t>
    </rPh>
    <rPh sb="54" eb="56">
      <t>カイケイ</t>
    </rPh>
    <rPh sb="59" eb="61">
      <t>クリイレ</t>
    </rPh>
    <rPh sb="62" eb="65">
      <t>チホウサイ</t>
    </rPh>
    <rPh sb="65" eb="67">
      <t>カリイレ</t>
    </rPh>
    <rPh sb="68" eb="69">
      <t>オモ</t>
    </rPh>
    <rPh sb="70" eb="72">
      <t>ザイゲン</t>
    </rPh>
    <rPh sb="75" eb="77">
      <t>シュウシ</t>
    </rPh>
    <rPh sb="77" eb="79">
      <t>キンコウ</t>
    </rPh>
    <rPh sb="80" eb="81">
      <t>ハカ</t>
    </rPh>
    <rPh sb="87" eb="88">
      <t>クニ</t>
    </rPh>
    <rPh sb="91" eb="93">
      <t>チホウ</t>
    </rPh>
    <rPh sb="93" eb="95">
      <t>コウエイ</t>
    </rPh>
    <rPh sb="95" eb="97">
      <t>キギョウ</t>
    </rPh>
    <rPh sb="97" eb="98">
      <t>ホウ</t>
    </rPh>
    <rPh sb="99" eb="101">
      <t>テキヨウ</t>
    </rPh>
    <rPh sb="102" eb="103">
      <t>モト</t>
    </rPh>
    <rPh sb="110" eb="112">
      <t>ドクリツ</t>
    </rPh>
    <rPh sb="112" eb="114">
      <t>サイサン</t>
    </rPh>
    <rPh sb="114" eb="115">
      <t>セイ</t>
    </rPh>
    <rPh sb="116" eb="118">
      <t>ゲンソク</t>
    </rPh>
    <rPh sb="121" eb="123">
      <t>コウエイ</t>
    </rPh>
    <rPh sb="123" eb="125">
      <t>キギョウ</t>
    </rPh>
    <rPh sb="126" eb="128">
      <t>ウンエイ</t>
    </rPh>
    <rPh sb="128" eb="130">
      <t>ホウホウ</t>
    </rPh>
    <rPh sb="131" eb="134">
      <t>シュウエキセイ</t>
    </rPh>
    <rPh sb="135" eb="136">
      <t>ヒク</t>
    </rPh>
    <rPh sb="137" eb="140">
      <t>フクシテキ</t>
    </rPh>
    <rPh sb="140" eb="142">
      <t>セイサク</t>
    </rPh>
    <rPh sb="143" eb="144">
      <t>ヨウ</t>
    </rPh>
    <rPh sb="146" eb="148">
      <t>チイキ</t>
    </rPh>
    <rPh sb="150" eb="152">
      <t>コンナン</t>
    </rPh>
    <rPh sb="153" eb="154">
      <t>キワ</t>
    </rPh>
    <rPh sb="159" eb="160">
      <t>ホン</t>
    </rPh>
    <rPh sb="160" eb="161">
      <t>シ</t>
    </rPh>
    <rPh sb="162" eb="164">
      <t>ヘイセイ</t>
    </rPh>
    <rPh sb="166" eb="168">
      <t>ネンド</t>
    </rPh>
    <rPh sb="170" eb="171">
      <t>シ</t>
    </rPh>
    <rPh sb="173" eb="175">
      <t>チョウソン</t>
    </rPh>
    <rPh sb="176" eb="179">
      <t>シチョウソン</t>
    </rPh>
    <rPh sb="179" eb="181">
      <t>ガッペイ</t>
    </rPh>
    <rPh sb="182" eb="184">
      <t>ジッシ</t>
    </rPh>
    <rPh sb="193" eb="195">
      <t>スイドウ</t>
    </rPh>
    <rPh sb="195" eb="197">
      <t>リョウキン</t>
    </rPh>
    <rPh sb="198" eb="200">
      <t>トウイツ</t>
    </rPh>
    <rPh sb="205" eb="207">
      <t>ガッペイ</t>
    </rPh>
    <rPh sb="207" eb="210">
      <t>キョウギカイ</t>
    </rPh>
    <rPh sb="211" eb="213">
      <t>ケッテイ</t>
    </rPh>
    <rPh sb="219" eb="221">
      <t>ヘイセイ</t>
    </rPh>
    <rPh sb="223" eb="225">
      <t>ネンド</t>
    </rPh>
    <rPh sb="225" eb="227">
      <t>シナイ</t>
    </rPh>
    <rPh sb="227" eb="229">
      <t>リョウキン</t>
    </rPh>
    <rPh sb="230" eb="232">
      <t>トウイツ</t>
    </rPh>
    <rPh sb="235" eb="237">
      <t>チイキ</t>
    </rPh>
    <rPh sb="241" eb="243">
      <t>リョウキン</t>
    </rPh>
    <rPh sb="243" eb="245">
      <t>カクサ</t>
    </rPh>
    <rPh sb="246" eb="247">
      <t>モウ</t>
    </rPh>
    <rPh sb="252" eb="254">
      <t>ギャッコウ</t>
    </rPh>
    <rPh sb="255" eb="256">
      <t>サ</t>
    </rPh>
    <rPh sb="264" eb="265">
      <t>ホウ</t>
    </rPh>
    <rPh sb="265" eb="266">
      <t>テキ</t>
    </rPh>
    <rPh sb="266" eb="267">
      <t>カ</t>
    </rPh>
    <rPh sb="268" eb="269">
      <t>ム</t>
    </rPh>
    <rPh sb="272" eb="274">
      <t>ケントウ</t>
    </rPh>
    <rPh sb="274" eb="276">
      <t>カダイ</t>
    </rPh>
    <rPh sb="277" eb="278">
      <t>オオ</t>
    </rPh>
    <phoneticPr fontId="4"/>
  </si>
  <si>
    <t>　平成29年4月、地方公営企業法を適用しない2つの簡易水道事業が上水道事業へ、岡村・小大下（法非適）簡易水道事業と大下（法非適）簡易水道事業が関前（法非適）簡易水道事業へ統合し、今治市簡易水道事業は関前地区単体となった。関前を上水道事業へ統合しなかったのは離島の為である。事業統合に合わせ、水運用システムの再構築も実施。県境に位置する岡村島は橋梁添架、岡村島に隣接する小大下島は既設の海底送水管を利用し、共に広島水道用水供給事業からの越境供給を開始。島間の距離が長い大下島は海底送水管を繋がず島内浄水場で水を生産している。広域送水のため、ポンプ場・減圧水槽・調整池・配水池を新設したが、その財源は国庫補助金・地方債借入であった。3年据置だった地方債の償還が平成29年度より始まり、償還元金が増加。入札不調で平成30年度へ繰り越した海底送水管布設工事でも起債借入をし、地方債残高は増え続けている。④企業債残高対給水収益比率が平成29年度に激増したのは、上水道事業への統合で事業規模が小さくなり、給水収益が減ったためであり、地方債残高の増に加え、給水人口の減に伴う給水収益の減収により、平成30年度は更に上昇している。償還額の増は、⑥給水原価の高騰を招いているが償還元金のピークは、令和8年度で、それまで給水原価は上昇し続ける見込。
　簡水統合に向け、平成28年度しまなみ送水事業にかかる吉海地区の建設改良工事を多数実施。それに対する消費税の還付金が大きかったため平成29年度は①収益的収支比率が高かったが、給水収益の減、償還金の増により平成30年度は低下。給水人口の減に伴う水需要の減で、⑦施設利用率も低下。供給単価は下がったものの、給水原価の上昇により⑤料金回収率も低下している。場所の特定が難しい海底送水管の漏水により平成29年度落ち込んだ⑧有収率は復旧作業により回復した。</t>
    <rPh sb="1" eb="3">
      <t>ヘイセイ</t>
    </rPh>
    <rPh sb="5" eb="6">
      <t>ネン</t>
    </rPh>
    <rPh sb="7" eb="8">
      <t>ガツ</t>
    </rPh>
    <rPh sb="9" eb="11">
      <t>チホウ</t>
    </rPh>
    <rPh sb="11" eb="13">
      <t>コウエイ</t>
    </rPh>
    <rPh sb="13" eb="15">
      <t>キギョウ</t>
    </rPh>
    <rPh sb="15" eb="16">
      <t>ホウ</t>
    </rPh>
    <rPh sb="17" eb="19">
      <t>テキヨウ</t>
    </rPh>
    <rPh sb="25" eb="27">
      <t>カンイ</t>
    </rPh>
    <rPh sb="27" eb="29">
      <t>スイドウ</t>
    </rPh>
    <rPh sb="29" eb="31">
      <t>ジギョウ</t>
    </rPh>
    <rPh sb="32" eb="33">
      <t>ジョウ</t>
    </rPh>
    <rPh sb="33" eb="35">
      <t>スイドウ</t>
    </rPh>
    <rPh sb="35" eb="37">
      <t>ジギョウ</t>
    </rPh>
    <rPh sb="39" eb="41">
      <t>オカムラ</t>
    </rPh>
    <rPh sb="42" eb="43">
      <t>ショウ</t>
    </rPh>
    <rPh sb="43" eb="44">
      <t>オオ</t>
    </rPh>
    <rPh sb="44" eb="45">
      <t>ゲ</t>
    </rPh>
    <rPh sb="46" eb="47">
      <t>ホウ</t>
    </rPh>
    <rPh sb="47" eb="48">
      <t>ヒ</t>
    </rPh>
    <rPh sb="48" eb="49">
      <t>テキ</t>
    </rPh>
    <rPh sb="50" eb="52">
      <t>カンイ</t>
    </rPh>
    <rPh sb="52" eb="54">
      <t>スイドウ</t>
    </rPh>
    <rPh sb="54" eb="56">
      <t>ジギョウ</t>
    </rPh>
    <rPh sb="57" eb="58">
      <t>オオ</t>
    </rPh>
    <rPh sb="58" eb="59">
      <t>ゲ</t>
    </rPh>
    <rPh sb="60" eb="61">
      <t>ホウ</t>
    </rPh>
    <rPh sb="61" eb="62">
      <t>ヒ</t>
    </rPh>
    <rPh sb="62" eb="63">
      <t>テキ</t>
    </rPh>
    <rPh sb="64" eb="66">
      <t>カンイ</t>
    </rPh>
    <rPh sb="66" eb="68">
      <t>スイドウ</t>
    </rPh>
    <rPh sb="68" eb="70">
      <t>ジギョウ</t>
    </rPh>
    <rPh sb="71" eb="73">
      <t>セキゼン</t>
    </rPh>
    <rPh sb="74" eb="75">
      <t>ホウ</t>
    </rPh>
    <rPh sb="75" eb="76">
      <t>ヒ</t>
    </rPh>
    <rPh sb="76" eb="77">
      <t>テキ</t>
    </rPh>
    <rPh sb="78" eb="80">
      <t>カンイ</t>
    </rPh>
    <rPh sb="80" eb="82">
      <t>スイドウ</t>
    </rPh>
    <rPh sb="82" eb="84">
      <t>ジギョウ</t>
    </rPh>
    <rPh sb="85" eb="87">
      <t>トウゴウ</t>
    </rPh>
    <rPh sb="89" eb="91">
      <t>イマバリ</t>
    </rPh>
    <rPh sb="91" eb="92">
      <t>シ</t>
    </rPh>
    <rPh sb="92" eb="94">
      <t>カンイ</t>
    </rPh>
    <rPh sb="94" eb="96">
      <t>スイドウ</t>
    </rPh>
    <rPh sb="96" eb="98">
      <t>ジギョウ</t>
    </rPh>
    <rPh sb="99" eb="101">
      <t>セキゼン</t>
    </rPh>
    <rPh sb="101" eb="103">
      <t>チク</t>
    </rPh>
    <rPh sb="103" eb="105">
      <t>タンタイ</t>
    </rPh>
    <rPh sb="110" eb="112">
      <t>セキゼン</t>
    </rPh>
    <rPh sb="113" eb="114">
      <t>ウエ</t>
    </rPh>
    <rPh sb="114" eb="115">
      <t>ミズ</t>
    </rPh>
    <rPh sb="115" eb="116">
      <t>ドウ</t>
    </rPh>
    <rPh sb="116" eb="118">
      <t>ジギョウ</t>
    </rPh>
    <rPh sb="119" eb="121">
      <t>トウゴウ</t>
    </rPh>
    <rPh sb="136" eb="138">
      <t>ジギョウ</t>
    </rPh>
    <rPh sb="138" eb="140">
      <t>トウゴウ</t>
    </rPh>
    <rPh sb="141" eb="142">
      <t>ア</t>
    </rPh>
    <rPh sb="145" eb="146">
      <t>ミズ</t>
    </rPh>
    <rPh sb="146" eb="148">
      <t>ウンヨウ</t>
    </rPh>
    <rPh sb="153" eb="156">
      <t>サイコウチク</t>
    </rPh>
    <rPh sb="157" eb="159">
      <t>ジッシ</t>
    </rPh>
    <rPh sb="160" eb="161">
      <t>ケン</t>
    </rPh>
    <rPh sb="161" eb="162">
      <t>サカイ</t>
    </rPh>
    <rPh sb="163" eb="165">
      <t>イチ</t>
    </rPh>
    <rPh sb="167" eb="169">
      <t>オカムラ</t>
    </rPh>
    <rPh sb="169" eb="170">
      <t>ジマ</t>
    </rPh>
    <rPh sb="171" eb="173">
      <t>キョウリョウ</t>
    </rPh>
    <rPh sb="176" eb="178">
      <t>オカムラ</t>
    </rPh>
    <rPh sb="178" eb="179">
      <t>シマ</t>
    </rPh>
    <rPh sb="180" eb="182">
      <t>リンセツ</t>
    </rPh>
    <rPh sb="184" eb="185">
      <t>ショウ</t>
    </rPh>
    <rPh sb="185" eb="186">
      <t>オオ</t>
    </rPh>
    <rPh sb="186" eb="187">
      <t>ゲ</t>
    </rPh>
    <rPh sb="187" eb="188">
      <t>シマ</t>
    </rPh>
    <rPh sb="189" eb="191">
      <t>キセツ</t>
    </rPh>
    <rPh sb="192" eb="194">
      <t>カイテイ</t>
    </rPh>
    <rPh sb="194" eb="196">
      <t>ソウスイ</t>
    </rPh>
    <rPh sb="196" eb="197">
      <t>カン</t>
    </rPh>
    <rPh sb="198" eb="200">
      <t>リヨウ</t>
    </rPh>
    <rPh sb="202" eb="203">
      <t>トモ</t>
    </rPh>
    <rPh sb="204" eb="206">
      <t>ヒロシマ</t>
    </rPh>
    <rPh sb="206" eb="208">
      <t>スイドウ</t>
    </rPh>
    <rPh sb="208" eb="210">
      <t>ヨウスイ</t>
    </rPh>
    <rPh sb="210" eb="212">
      <t>キョウキュウ</t>
    </rPh>
    <rPh sb="212" eb="214">
      <t>ジギョウ</t>
    </rPh>
    <rPh sb="217" eb="219">
      <t>エッキョウ</t>
    </rPh>
    <rPh sb="219" eb="221">
      <t>キョウキュウ</t>
    </rPh>
    <rPh sb="222" eb="224">
      <t>カイシ</t>
    </rPh>
    <rPh sb="225" eb="226">
      <t>シマ</t>
    </rPh>
    <rPh sb="226" eb="227">
      <t>アイダ</t>
    </rPh>
    <rPh sb="228" eb="230">
      <t>キョリ</t>
    </rPh>
    <rPh sb="231" eb="232">
      <t>ナガ</t>
    </rPh>
    <rPh sb="233" eb="234">
      <t>オオ</t>
    </rPh>
    <rPh sb="234" eb="235">
      <t>ゲ</t>
    </rPh>
    <rPh sb="235" eb="236">
      <t>シマ</t>
    </rPh>
    <rPh sb="237" eb="239">
      <t>カイテイ</t>
    </rPh>
    <rPh sb="239" eb="241">
      <t>ソウスイ</t>
    </rPh>
    <rPh sb="241" eb="242">
      <t>カン</t>
    </rPh>
    <rPh sb="243" eb="244">
      <t>ツナ</t>
    </rPh>
    <rPh sb="246" eb="248">
      <t>トウナイ</t>
    </rPh>
    <rPh sb="248" eb="250">
      <t>ジョウスイ</t>
    </rPh>
    <rPh sb="250" eb="251">
      <t>ジョウ</t>
    </rPh>
    <rPh sb="252" eb="253">
      <t>ミズ</t>
    </rPh>
    <rPh sb="254" eb="256">
      <t>セイサン</t>
    </rPh>
    <rPh sb="261" eb="263">
      <t>コウイキ</t>
    </rPh>
    <rPh sb="263" eb="265">
      <t>ソウスイ</t>
    </rPh>
    <rPh sb="272" eb="273">
      <t>ジョウ</t>
    </rPh>
    <rPh sb="274" eb="276">
      <t>ゲンアツ</t>
    </rPh>
    <rPh sb="276" eb="277">
      <t>スイ</t>
    </rPh>
    <rPh sb="277" eb="278">
      <t>ソウ</t>
    </rPh>
    <rPh sb="279" eb="281">
      <t>チョウセイ</t>
    </rPh>
    <rPh sb="281" eb="282">
      <t>イケ</t>
    </rPh>
    <rPh sb="283" eb="285">
      <t>ハイスイ</t>
    </rPh>
    <rPh sb="285" eb="286">
      <t>イケ</t>
    </rPh>
    <rPh sb="287" eb="289">
      <t>シンセツ</t>
    </rPh>
    <rPh sb="295" eb="297">
      <t>ザイゲン</t>
    </rPh>
    <rPh sb="298" eb="300">
      <t>コッコ</t>
    </rPh>
    <rPh sb="300" eb="303">
      <t>ホジョキン</t>
    </rPh>
    <rPh sb="304" eb="307">
      <t>チホウサイ</t>
    </rPh>
    <rPh sb="307" eb="309">
      <t>カリイレ</t>
    </rPh>
    <rPh sb="315" eb="316">
      <t>ネン</t>
    </rPh>
    <rPh sb="316" eb="318">
      <t>スエオキ</t>
    </rPh>
    <rPh sb="325" eb="327">
      <t>ショウカン</t>
    </rPh>
    <rPh sb="328" eb="330">
      <t>ヘイセイ</t>
    </rPh>
    <rPh sb="332" eb="334">
      <t>ネンド</t>
    </rPh>
    <rPh sb="336" eb="337">
      <t>ハジ</t>
    </rPh>
    <rPh sb="340" eb="342">
      <t>ショウカン</t>
    </rPh>
    <rPh sb="342" eb="344">
      <t>ガンキン</t>
    </rPh>
    <rPh sb="345" eb="347">
      <t>ゾウカ</t>
    </rPh>
    <rPh sb="348" eb="350">
      <t>ニュウサツ</t>
    </rPh>
    <rPh sb="350" eb="352">
      <t>フチョウ</t>
    </rPh>
    <rPh sb="353" eb="355">
      <t>ヘイセイ</t>
    </rPh>
    <rPh sb="357" eb="359">
      <t>ネンド</t>
    </rPh>
    <rPh sb="360" eb="361">
      <t>ク</t>
    </rPh>
    <rPh sb="362" eb="363">
      <t>コ</t>
    </rPh>
    <rPh sb="365" eb="367">
      <t>カイテイ</t>
    </rPh>
    <rPh sb="367" eb="369">
      <t>ソウスイ</t>
    </rPh>
    <rPh sb="369" eb="370">
      <t>カン</t>
    </rPh>
    <rPh sb="370" eb="372">
      <t>フセツ</t>
    </rPh>
    <rPh sb="372" eb="374">
      <t>コウジ</t>
    </rPh>
    <rPh sb="376" eb="378">
      <t>キサイ</t>
    </rPh>
    <rPh sb="378" eb="380">
      <t>カリイレ</t>
    </rPh>
    <rPh sb="383" eb="385">
      <t>チホウ</t>
    </rPh>
    <rPh sb="385" eb="386">
      <t>サイ</t>
    </rPh>
    <rPh sb="386" eb="388">
      <t>ザンダカ</t>
    </rPh>
    <rPh sb="389" eb="390">
      <t>フ</t>
    </rPh>
    <rPh sb="391" eb="392">
      <t>ツヅ</t>
    </rPh>
    <rPh sb="411" eb="413">
      <t>ヘイセイ</t>
    </rPh>
    <rPh sb="415" eb="417">
      <t>ネンド</t>
    </rPh>
    <rPh sb="446" eb="448">
      <t>キュウスイ</t>
    </rPh>
    <rPh sb="448" eb="450">
      <t>シュウエキ</t>
    </rPh>
    <rPh sb="451" eb="452">
      <t>ヘ</t>
    </rPh>
    <rPh sb="460" eb="462">
      <t>チホウ</t>
    </rPh>
    <rPh sb="462" eb="463">
      <t>サイ</t>
    </rPh>
    <rPh sb="463" eb="465">
      <t>ザンダカ</t>
    </rPh>
    <rPh sb="466" eb="467">
      <t>ゾウ</t>
    </rPh>
    <rPh sb="468" eb="469">
      <t>クワ</t>
    </rPh>
    <rPh sb="471" eb="473">
      <t>キュウスイ</t>
    </rPh>
    <rPh sb="473" eb="475">
      <t>ジンコウ</t>
    </rPh>
    <rPh sb="476" eb="477">
      <t>ゲン</t>
    </rPh>
    <rPh sb="478" eb="479">
      <t>トモナ</t>
    </rPh>
    <rPh sb="480" eb="482">
      <t>キュウスイ</t>
    </rPh>
    <rPh sb="482" eb="484">
      <t>シュウエキ</t>
    </rPh>
    <rPh sb="485" eb="487">
      <t>ゲンシュウ</t>
    </rPh>
    <rPh sb="491" eb="493">
      <t>ヘイセイ</t>
    </rPh>
    <rPh sb="495" eb="497">
      <t>ネンド</t>
    </rPh>
    <rPh sb="498" eb="499">
      <t>サラ</t>
    </rPh>
    <rPh sb="500" eb="502">
      <t>ジョウショウ</t>
    </rPh>
    <rPh sb="507" eb="509">
      <t>ショウカン</t>
    </rPh>
    <rPh sb="509" eb="510">
      <t>ガク</t>
    </rPh>
    <rPh sb="511" eb="512">
      <t>ゾウ</t>
    </rPh>
    <rPh sb="515" eb="517">
      <t>キュウスイ</t>
    </rPh>
    <rPh sb="517" eb="519">
      <t>ゲンカ</t>
    </rPh>
    <rPh sb="520" eb="522">
      <t>コウトウ</t>
    </rPh>
    <rPh sb="523" eb="524">
      <t>マネ</t>
    </rPh>
    <rPh sb="529" eb="531">
      <t>ショウカン</t>
    </rPh>
    <rPh sb="531" eb="533">
      <t>ガンキン</t>
    </rPh>
    <rPh sb="539" eb="540">
      <t>レイ</t>
    </rPh>
    <rPh sb="540" eb="541">
      <t>ワ</t>
    </rPh>
    <rPh sb="542" eb="544">
      <t>ネンド</t>
    </rPh>
    <rPh sb="550" eb="552">
      <t>キュウスイ</t>
    </rPh>
    <rPh sb="552" eb="554">
      <t>ゲンカ</t>
    </rPh>
    <rPh sb="555" eb="557">
      <t>ジョウショウ</t>
    </rPh>
    <rPh sb="558" eb="559">
      <t>ツヅ</t>
    </rPh>
    <rPh sb="561" eb="563">
      <t>ミコミ</t>
    </rPh>
    <rPh sb="566" eb="567">
      <t>カン</t>
    </rPh>
    <rPh sb="567" eb="568">
      <t>スイ</t>
    </rPh>
    <rPh sb="568" eb="570">
      <t>トウゴウ</t>
    </rPh>
    <rPh sb="571" eb="572">
      <t>ム</t>
    </rPh>
    <rPh sb="574" eb="576">
      <t>ヘイセイ</t>
    </rPh>
    <rPh sb="578" eb="579">
      <t>ネン</t>
    </rPh>
    <rPh sb="579" eb="580">
      <t>ド</t>
    </rPh>
    <rPh sb="584" eb="586">
      <t>ソウスイ</t>
    </rPh>
    <rPh sb="586" eb="588">
      <t>ジギョウ</t>
    </rPh>
    <rPh sb="592" eb="594">
      <t>ヨシウミ</t>
    </rPh>
    <rPh sb="594" eb="596">
      <t>チク</t>
    </rPh>
    <rPh sb="597" eb="599">
      <t>ケンセツ</t>
    </rPh>
    <rPh sb="599" eb="601">
      <t>カイリョウ</t>
    </rPh>
    <rPh sb="601" eb="603">
      <t>コウジ</t>
    </rPh>
    <rPh sb="604" eb="606">
      <t>タスウ</t>
    </rPh>
    <rPh sb="606" eb="608">
      <t>ジッシ</t>
    </rPh>
    <rPh sb="612" eb="613">
      <t>タイ</t>
    </rPh>
    <rPh sb="615" eb="618">
      <t>ショウヒゼイ</t>
    </rPh>
    <rPh sb="619" eb="622">
      <t>カンプキン</t>
    </rPh>
    <rPh sb="623" eb="624">
      <t>オオ</t>
    </rPh>
    <rPh sb="630" eb="632">
      <t>ヘイセイ</t>
    </rPh>
    <rPh sb="634" eb="636">
      <t>ネンド</t>
    </rPh>
    <rPh sb="638" eb="641">
      <t>シュウエキテキ</t>
    </rPh>
    <rPh sb="641" eb="643">
      <t>シュウシ</t>
    </rPh>
    <rPh sb="643" eb="645">
      <t>ヒリツ</t>
    </rPh>
    <rPh sb="646" eb="647">
      <t>タカ</t>
    </rPh>
    <rPh sb="652" eb="654">
      <t>キュウスイ</t>
    </rPh>
    <rPh sb="654" eb="656">
      <t>シュウエキ</t>
    </rPh>
    <rPh sb="659" eb="662">
      <t>ショウカンキン</t>
    </rPh>
    <rPh sb="663" eb="664">
      <t>ゾウ</t>
    </rPh>
    <rPh sb="667" eb="669">
      <t>ヘイセイ</t>
    </rPh>
    <rPh sb="671" eb="673">
      <t>ネンド</t>
    </rPh>
    <rPh sb="674" eb="676">
      <t>テイカ</t>
    </rPh>
    <rPh sb="677" eb="679">
      <t>キュウスイ</t>
    </rPh>
    <rPh sb="679" eb="681">
      <t>ジンコウ</t>
    </rPh>
    <rPh sb="682" eb="683">
      <t>ゲン</t>
    </rPh>
    <rPh sb="684" eb="685">
      <t>トモナ</t>
    </rPh>
    <rPh sb="686" eb="687">
      <t>ミズ</t>
    </rPh>
    <rPh sb="687" eb="689">
      <t>ジュヨウ</t>
    </rPh>
    <rPh sb="690" eb="691">
      <t>ゲン</t>
    </rPh>
    <rPh sb="700" eb="702">
      <t>テイカ</t>
    </rPh>
    <rPh sb="703" eb="705">
      <t>キョウキュウ</t>
    </rPh>
    <rPh sb="705" eb="707">
      <t>タンカ</t>
    </rPh>
    <rPh sb="708" eb="709">
      <t>サ</t>
    </rPh>
    <rPh sb="716" eb="718">
      <t>キュウスイ</t>
    </rPh>
    <rPh sb="718" eb="720">
      <t>ゲンカ</t>
    </rPh>
    <rPh sb="721" eb="723">
      <t>ジョウショウ</t>
    </rPh>
    <rPh sb="733" eb="735">
      <t>テイカ</t>
    </rPh>
    <rPh sb="740" eb="742">
      <t>バショ</t>
    </rPh>
    <rPh sb="743" eb="745">
      <t>トクテイ</t>
    </rPh>
    <rPh sb="746" eb="747">
      <t>ムツカ</t>
    </rPh>
    <rPh sb="749" eb="751">
      <t>カイテイ</t>
    </rPh>
    <rPh sb="751" eb="753">
      <t>ソウスイ</t>
    </rPh>
    <rPh sb="753" eb="754">
      <t>カン</t>
    </rPh>
    <rPh sb="755" eb="757">
      <t>ロウスイ</t>
    </rPh>
    <rPh sb="760" eb="762">
      <t>ヘイセイ</t>
    </rPh>
    <rPh sb="764" eb="766">
      <t>ネンド</t>
    </rPh>
    <rPh sb="766" eb="767">
      <t>オ</t>
    </rPh>
    <rPh sb="768" eb="769">
      <t>コ</t>
    </rPh>
    <rPh sb="776" eb="778">
      <t>フッキュウ</t>
    </rPh>
    <rPh sb="778" eb="780">
      <t>サギョウ</t>
    </rPh>
    <rPh sb="783" eb="785">
      <t>カイフク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</si>
</sst>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0.17</c:v>
                </c:pt>
                <c:pt idx="1">
                  <c:v>1.65</c:v>
                </c:pt>
                <c:pt idx="2">
                  <c:v>3.73</c:v>
                </c:pt>
                <c:pt idx="3" formatCode="#,##0.00;&quot;△&quot;#,##0.00">
                  <c:v>0</c:v>
                </c:pt>
                <c:pt idx="4">
                  <c:v>0.42</c:v>
                </c:pt>
              </c:numCache>
            </c:numRef>
          </c:val>
          <c:extLst>
            <c:ext xmlns:c16="http://schemas.microsoft.com/office/drawing/2014/chart" uri="{C3380CC4-5D6E-409C-BE32-E72D297353CC}">
              <c16:uniqueId val="{00000000-521B-4591-B35D-B88EB5F93502}"/>
            </c:ext>
          </c:extLst>
        </c:ser>
        <c:dLbls>
          <c:showLegendKey val="0"/>
          <c:showVal val="0"/>
          <c:showCatName val="0"/>
          <c:showSerName val="0"/>
          <c:showPercent val="0"/>
          <c:showBubbleSize val="0"/>
        </c:dLbls>
        <c:gapWidth val="150"/>
        <c:axId val="279959680"/>
        <c:axId val="27995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0.56999999999999995</c:v>
                </c:pt>
                <c:pt idx="4">
                  <c:v>0.62</c:v>
                </c:pt>
              </c:numCache>
            </c:numRef>
          </c:val>
          <c:smooth val="0"/>
          <c:extLst>
            <c:ext xmlns:c16="http://schemas.microsoft.com/office/drawing/2014/chart" uri="{C3380CC4-5D6E-409C-BE32-E72D297353CC}">
              <c16:uniqueId val="{00000001-521B-4591-B35D-B88EB5F93502}"/>
            </c:ext>
          </c:extLst>
        </c:ser>
        <c:dLbls>
          <c:showLegendKey val="0"/>
          <c:showVal val="0"/>
          <c:showCatName val="0"/>
          <c:showSerName val="0"/>
          <c:showPercent val="0"/>
          <c:showBubbleSize val="0"/>
        </c:dLbls>
        <c:marker val="1"/>
        <c:smooth val="0"/>
        <c:axId val="279959680"/>
        <c:axId val="279959288"/>
      </c:lineChart>
      <c:dateAx>
        <c:axId val="279959680"/>
        <c:scaling>
          <c:orientation val="minMax"/>
        </c:scaling>
        <c:delete val="1"/>
        <c:axPos val="b"/>
        <c:numFmt formatCode="ge" sourceLinked="1"/>
        <c:majorTickMark val="none"/>
        <c:minorTickMark val="none"/>
        <c:tickLblPos val="none"/>
        <c:crossAx val="279959288"/>
        <c:crosses val="autoZero"/>
        <c:auto val="1"/>
        <c:lblOffset val="100"/>
        <c:baseTimeUnit val="years"/>
      </c:dateAx>
      <c:valAx>
        <c:axId val="27995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5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52.57</c:v>
                </c:pt>
                <c:pt idx="1">
                  <c:v>29.34</c:v>
                </c:pt>
                <c:pt idx="2">
                  <c:v>27.09</c:v>
                </c:pt>
                <c:pt idx="3">
                  <c:v>37.6</c:v>
                </c:pt>
                <c:pt idx="4">
                  <c:v>35.29</c:v>
                </c:pt>
              </c:numCache>
            </c:numRef>
          </c:val>
          <c:extLst>
            <c:ext xmlns:c16="http://schemas.microsoft.com/office/drawing/2014/chart" uri="{C3380CC4-5D6E-409C-BE32-E72D297353CC}">
              <c16:uniqueId val="{00000000-4FE5-410F-9945-385BCFD91C65}"/>
            </c:ext>
          </c:extLst>
        </c:ser>
        <c:dLbls>
          <c:showLegendKey val="0"/>
          <c:showVal val="0"/>
          <c:showCatName val="0"/>
          <c:showSerName val="0"/>
          <c:showPercent val="0"/>
          <c:showBubbleSize val="0"/>
        </c:dLbls>
        <c:gapWidth val="150"/>
        <c:axId val="232987808"/>
        <c:axId val="313565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47.95</c:v>
                </c:pt>
                <c:pt idx="4">
                  <c:v>48.26</c:v>
                </c:pt>
              </c:numCache>
            </c:numRef>
          </c:val>
          <c:smooth val="0"/>
          <c:extLst>
            <c:ext xmlns:c16="http://schemas.microsoft.com/office/drawing/2014/chart" uri="{C3380CC4-5D6E-409C-BE32-E72D297353CC}">
              <c16:uniqueId val="{00000001-4FE5-410F-9945-385BCFD91C65}"/>
            </c:ext>
          </c:extLst>
        </c:ser>
        <c:dLbls>
          <c:showLegendKey val="0"/>
          <c:showVal val="0"/>
          <c:showCatName val="0"/>
          <c:showSerName val="0"/>
          <c:showPercent val="0"/>
          <c:showBubbleSize val="0"/>
        </c:dLbls>
        <c:marker val="1"/>
        <c:smooth val="0"/>
        <c:axId val="232987808"/>
        <c:axId val="313565064"/>
      </c:lineChart>
      <c:dateAx>
        <c:axId val="232987808"/>
        <c:scaling>
          <c:orientation val="minMax"/>
        </c:scaling>
        <c:delete val="1"/>
        <c:axPos val="b"/>
        <c:numFmt formatCode="ge" sourceLinked="1"/>
        <c:majorTickMark val="none"/>
        <c:minorTickMark val="none"/>
        <c:tickLblPos val="none"/>
        <c:crossAx val="313565064"/>
        <c:crosses val="autoZero"/>
        <c:auto val="1"/>
        <c:lblOffset val="100"/>
        <c:baseTimeUnit val="years"/>
      </c:dateAx>
      <c:valAx>
        <c:axId val="31356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98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77.13</c:v>
                </c:pt>
                <c:pt idx="1">
                  <c:v>74.22</c:v>
                </c:pt>
                <c:pt idx="2">
                  <c:v>81.36</c:v>
                </c:pt>
                <c:pt idx="3">
                  <c:v>71.44</c:v>
                </c:pt>
                <c:pt idx="4">
                  <c:v>79.69</c:v>
                </c:pt>
              </c:numCache>
            </c:numRef>
          </c:val>
          <c:extLst>
            <c:ext xmlns:c16="http://schemas.microsoft.com/office/drawing/2014/chart" uri="{C3380CC4-5D6E-409C-BE32-E72D297353CC}">
              <c16:uniqueId val="{00000000-47A3-4161-8178-021A4C4FD3A1}"/>
            </c:ext>
          </c:extLst>
        </c:ser>
        <c:dLbls>
          <c:showLegendKey val="0"/>
          <c:showVal val="0"/>
          <c:showCatName val="0"/>
          <c:showSerName val="0"/>
          <c:showPercent val="0"/>
          <c:showBubbleSize val="0"/>
        </c:dLbls>
        <c:gapWidth val="150"/>
        <c:axId val="279689848"/>
        <c:axId val="27969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74.900000000000006</c:v>
                </c:pt>
                <c:pt idx="4">
                  <c:v>72.72</c:v>
                </c:pt>
              </c:numCache>
            </c:numRef>
          </c:val>
          <c:smooth val="0"/>
          <c:extLst>
            <c:ext xmlns:c16="http://schemas.microsoft.com/office/drawing/2014/chart" uri="{C3380CC4-5D6E-409C-BE32-E72D297353CC}">
              <c16:uniqueId val="{00000001-47A3-4161-8178-021A4C4FD3A1}"/>
            </c:ext>
          </c:extLst>
        </c:ser>
        <c:dLbls>
          <c:showLegendKey val="0"/>
          <c:showVal val="0"/>
          <c:showCatName val="0"/>
          <c:showSerName val="0"/>
          <c:showPercent val="0"/>
          <c:showBubbleSize val="0"/>
        </c:dLbls>
        <c:marker val="1"/>
        <c:smooth val="0"/>
        <c:axId val="279689848"/>
        <c:axId val="279690240"/>
      </c:lineChart>
      <c:dateAx>
        <c:axId val="279689848"/>
        <c:scaling>
          <c:orientation val="minMax"/>
        </c:scaling>
        <c:delete val="1"/>
        <c:axPos val="b"/>
        <c:numFmt formatCode="ge" sourceLinked="1"/>
        <c:majorTickMark val="none"/>
        <c:minorTickMark val="none"/>
        <c:tickLblPos val="none"/>
        <c:crossAx val="279690240"/>
        <c:crosses val="autoZero"/>
        <c:auto val="1"/>
        <c:lblOffset val="100"/>
        <c:baseTimeUnit val="years"/>
      </c:dateAx>
      <c:valAx>
        <c:axId val="27969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68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52.81</c:v>
                </c:pt>
                <c:pt idx="1">
                  <c:v>47.42</c:v>
                </c:pt>
                <c:pt idx="2">
                  <c:v>58.65</c:v>
                </c:pt>
                <c:pt idx="3">
                  <c:v>82.48</c:v>
                </c:pt>
                <c:pt idx="4">
                  <c:v>53.92</c:v>
                </c:pt>
              </c:numCache>
            </c:numRef>
          </c:val>
          <c:extLst>
            <c:ext xmlns:c16="http://schemas.microsoft.com/office/drawing/2014/chart" uri="{C3380CC4-5D6E-409C-BE32-E72D297353CC}">
              <c16:uniqueId val="{00000000-B616-451D-8BFE-20D417BB7AB9}"/>
            </c:ext>
          </c:extLst>
        </c:ser>
        <c:dLbls>
          <c:showLegendKey val="0"/>
          <c:showVal val="0"/>
          <c:showCatName val="0"/>
          <c:showSerName val="0"/>
          <c:showPercent val="0"/>
          <c:showBubbleSize val="0"/>
        </c:dLbls>
        <c:gapWidth val="150"/>
        <c:axId val="276679168"/>
        <c:axId val="27668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74.05</c:v>
                </c:pt>
                <c:pt idx="4">
                  <c:v>73.25</c:v>
                </c:pt>
              </c:numCache>
            </c:numRef>
          </c:val>
          <c:smooth val="0"/>
          <c:extLst>
            <c:ext xmlns:c16="http://schemas.microsoft.com/office/drawing/2014/chart" uri="{C3380CC4-5D6E-409C-BE32-E72D297353CC}">
              <c16:uniqueId val="{00000001-B616-451D-8BFE-20D417BB7AB9}"/>
            </c:ext>
          </c:extLst>
        </c:ser>
        <c:dLbls>
          <c:showLegendKey val="0"/>
          <c:showVal val="0"/>
          <c:showCatName val="0"/>
          <c:showSerName val="0"/>
          <c:showPercent val="0"/>
          <c:showBubbleSize val="0"/>
        </c:dLbls>
        <c:marker val="1"/>
        <c:smooth val="0"/>
        <c:axId val="276679168"/>
        <c:axId val="276680736"/>
      </c:lineChart>
      <c:dateAx>
        <c:axId val="276679168"/>
        <c:scaling>
          <c:orientation val="minMax"/>
        </c:scaling>
        <c:delete val="1"/>
        <c:axPos val="b"/>
        <c:numFmt formatCode="ge" sourceLinked="1"/>
        <c:majorTickMark val="none"/>
        <c:minorTickMark val="none"/>
        <c:tickLblPos val="none"/>
        <c:crossAx val="276680736"/>
        <c:crosses val="autoZero"/>
        <c:auto val="1"/>
        <c:lblOffset val="100"/>
        <c:baseTimeUnit val="years"/>
      </c:dateAx>
      <c:valAx>
        <c:axId val="2766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7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67-41A0-813F-4165564AFD47}"/>
            </c:ext>
          </c:extLst>
        </c:ser>
        <c:dLbls>
          <c:showLegendKey val="0"/>
          <c:showVal val="0"/>
          <c:showCatName val="0"/>
          <c:showSerName val="0"/>
          <c:showPercent val="0"/>
          <c:showBubbleSize val="0"/>
        </c:dLbls>
        <c:gapWidth val="150"/>
        <c:axId val="276678776"/>
        <c:axId val="276679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7-41A0-813F-4165564AFD47}"/>
            </c:ext>
          </c:extLst>
        </c:ser>
        <c:dLbls>
          <c:showLegendKey val="0"/>
          <c:showVal val="0"/>
          <c:showCatName val="0"/>
          <c:showSerName val="0"/>
          <c:showPercent val="0"/>
          <c:showBubbleSize val="0"/>
        </c:dLbls>
        <c:marker val="1"/>
        <c:smooth val="0"/>
        <c:axId val="276678776"/>
        <c:axId val="276679560"/>
      </c:lineChart>
      <c:dateAx>
        <c:axId val="276678776"/>
        <c:scaling>
          <c:orientation val="minMax"/>
        </c:scaling>
        <c:delete val="1"/>
        <c:axPos val="b"/>
        <c:numFmt formatCode="ge" sourceLinked="1"/>
        <c:majorTickMark val="none"/>
        <c:minorTickMark val="none"/>
        <c:tickLblPos val="none"/>
        <c:crossAx val="276679560"/>
        <c:crosses val="autoZero"/>
        <c:auto val="1"/>
        <c:lblOffset val="100"/>
        <c:baseTimeUnit val="years"/>
      </c:dateAx>
      <c:valAx>
        <c:axId val="276679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7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46-4745-AA4C-937810AEA2B1}"/>
            </c:ext>
          </c:extLst>
        </c:ser>
        <c:dLbls>
          <c:showLegendKey val="0"/>
          <c:showVal val="0"/>
          <c:showCatName val="0"/>
          <c:showSerName val="0"/>
          <c:showPercent val="0"/>
          <c:showBubbleSize val="0"/>
        </c:dLbls>
        <c:gapWidth val="150"/>
        <c:axId val="278085392"/>
        <c:axId val="27808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46-4745-AA4C-937810AEA2B1}"/>
            </c:ext>
          </c:extLst>
        </c:ser>
        <c:dLbls>
          <c:showLegendKey val="0"/>
          <c:showVal val="0"/>
          <c:showCatName val="0"/>
          <c:showSerName val="0"/>
          <c:showPercent val="0"/>
          <c:showBubbleSize val="0"/>
        </c:dLbls>
        <c:marker val="1"/>
        <c:smooth val="0"/>
        <c:axId val="278085392"/>
        <c:axId val="278088528"/>
      </c:lineChart>
      <c:dateAx>
        <c:axId val="278085392"/>
        <c:scaling>
          <c:orientation val="minMax"/>
        </c:scaling>
        <c:delete val="1"/>
        <c:axPos val="b"/>
        <c:numFmt formatCode="ge" sourceLinked="1"/>
        <c:majorTickMark val="none"/>
        <c:minorTickMark val="none"/>
        <c:tickLblPos val="none"/>
        <c:crossAx val="278088528"/>
        <c:crosses val="autoZero"/>
        <c:auto val="1"/>
        <c:lblOffset val="100"/>
        <c:baseTimeUnit val="years"/>
      </c:dateAx>
      <c:valAx>
        <c:axId val="27808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B4-400C-9BE3-1AA842A3BF1B}"/>
            </c:ext>
          </c:extLst>
        </c:ser>
        <c:dLbls>
          <c:showLegendKey val="0"/>
          <c:showVal val="0"/>
          <c:showCatName val="0"/>
          <c:showSerName val="0"/>
          <c:showPercent val="0"/>
          <c:showBubbleSize val="0"/>
        </c:dLbls>
        <c:gapWidth val="150"/>
        <c:axId val="278087352"/>
        <c:axId val="2780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B4-400C-9BE3-1AA842A3BF1B}"/>
            </c:ext>
          </c:extLst>
        </c:ser>
        <c:dLbls>
          <c:showLegendKey val="0"/>
          <c:showVal val="0"/>
          <c:showCatName val="0"/>
          <c:showSerName val="0"/>
          <c:showPercent val="0"/>
          <c:showBubbleSize val="0"/>
        </c:dLbls>
        <c:marker val="1"/>
        <c:smooth val="0"/>
        <c:axId val="278087352"/>
        <c:axId val="278085784"/>
      </c:lineChart>
      <c:dateAx>
        <c:axId val="278087352"/>
        <c:scaling>
          <c:orientation val="minMax"/>
        </c:scaling>
        <c:delete val="1"/>
        <c:axPos val="b"/>
        <c:numFmt formatCode="ge" sourceLinked="1"/>
        <c:majorTickMark val="none"/>
        <c:minorTickMark val="none"/>
        <c:tickLblPos val="none"/>
        <c:crossAx val="278085784"/>
        <c:crosses val="autoZero"/>
        <c:auto val="1"/>
        <c:lblOffset val="100"/>
        <c:baseTimeUnit val="years"/>
      </c:dateAx>
      <c:valAx>
        <c:axId val="2780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08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97-4D9B-B214-A1B0F977902F}"/>
            </c:ext>
          </c:extLst>
        </c:ser>
        <c:dLbls>
          <c:showLegendKey val="0"/>
          <c:showVal val="0"/>
          <c:showCatName val="0"/>
          <c:showSerName val="0"/>
          <c:showPercent val="0"/>
          <c:showBubbleSize val="0"/>
        </c:dLbls>
        <c:gapWidth val="150"/>
        <c:axId val="283764000"/>
        <c:axId val="28376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7-4D9B-B214-A1B0F977902F}"/>
            </c:ext>
          </c:extLst>
        </c:ser>
        <c:dLbls>
          <c:showLegendKey val="0"/>
          <c:showVal val="0"/>
          <c:showCatName val="0"/>
          <c:showSerName val="0"/>
          <c:showPercent val="0"/>
          <c:showBubbleSize val="0"/>
        </c:dLbls>
        <c:marker val="1"/>
        <c:smooth val="0"/>
        <c:axId val="283764000"/>
        <c:axId val="283764784"/>
      </c:lineChart>
      <c:dateAx>
        <c:axId val="283764000"/>
        <c:scaling>
          <c:orientation val="minMax"/>
        </c:scaling>
        <c:delete val="1"/>
        <c:axPos val="b"/>
        <c:numFmt formatCode="ge" sourceLinked="1"/>
        <c:majorTickMark val="none"/>
        <c:minorTickMark val="none"/>
        <c:tickLblPos val="none"/>
        <c:crossAx val="283764784"/>
        <c:crosses val="autoZero"/>
        <c:auto val="1"/>
        <c:lblOffset val="100"/>
        <c:baseTimeUnit val="years"/>
      </c:dateAx>
      <c:valAx>
        <c:axId val="28376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76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2632.93</c:v>
                </c:pt>
                <c:pt idx="1">
                  <c:v>3030.03</c:v>
                </c:pt>
                <c:pt idx="2">
                  <c:v>3307.35</c:v>
                </c:pt>
                <c:pt idx="3">
                  <c:v>8438.2099999999991</c:v>
                </c:pt>
                <c:pt idx="4">
                  <c:v>8987.2800000000007</c:v>
                </c:pt>
              </c:numCache>
            </c:numRef>
          </c:val>
          <c:extLst>
            <c:ext xmlns:c16="http://schemas.microsoft.com/office/drawing/2014/chart" uri="{C3380CC4-5D6E-409C-BE32-E72D297353CC}">
              <c16:uniqueId val="{00000000-A832-4B4D-9668-517B1E1116C0}"/>
            </c:ext>
          </c:extLst>
        </c:ser>
        <c:dLbls>
          <c:showLegendKey val="0"/>
          <c:showVal val="0"/>
          <c:showCatName val="0"/>
          <c:showSerName val="0"/>
          <c:showPercent val="0"/>
          <c:showBubbleSize val="0"/>
        </c:dLbls>
        <c:gapWidth val="150"/>
        <c:axId val="283767136"/>
        <c:axId val="28376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1302.33</c:v>
                </c:pt>
                <c:pt idx="4">
                  <c:v>1274.21</c:v>
                </c:pt>
              </c:numCache>
            </c:numRef>
          </c:val>
          <c:smooth val="0"/>
          <c:extLst>
            <c:ext xmlns:c16="http://schemas.microsoft.com/office/drawing/2014/chart" uri="{C3380CC4-5D6E-409C-BE32-E72D297353CC}">
              <c16:uniqueId val="{00000001-A832-4B4D-9668-517B1E1116C0}"/>
            </c:ext>
          </c:extLst>
        </c:ser>
        <c:dLbls>
          <c:showLegendKey val="0"/>
          <c:showVal val="0"/>
          <c:showCatName val="0"/>
          <c:showSerName val="0"/>
          <c:showPercent val="0"/>
          <c:showBubbleSize val="0"/>
        </c:dLbls>
        <c:marker val="1"/>
        <c:smooth val="0"/>
        <c:axId val="283767136"/>
        <c:axId val="283763608"/>
      </c:lineChart>
      <c:dateAx>
        <c:axId val="283767136"/>
        <c:scaling>
          <c:orientation val="minMax"/>
        </c:scaling>
        <c:delete val="1"/>
        <c:axPos val="b"/>
        <c:numFmt formatCode="ge" sourceLinked="1"/>
        <c:majorTickMark val="none"/>
        <c:minorTickMark val="none"/>
        <c:tickLblPos val="none"/>
        <c:crossAx val="283763608"/>
        <c:crosses val="autoZero"/>
        <c:auto val="1"/>
        <c:lblOffset val="100"/>
        <c:baseTimeUnit val="years"/>
      </c:dateAx>
      <c:valAx>
        <c:axId val="28376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376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25.51</c:v>
                </c:pt>
                <c:pt idx="1">
                  <c:v>22.22</c:v>
                </c:pt>
                <c:pt idx="2">
                  <c:v>22.43</c:v>
                </c:pt>
                <c:pt idx="3">
                  <c:v>10.61</c:v>
                </c:pt>
                <c:pt idx="4">
                  <c:v>9.66</c:v>
                </c:pt>
              </c:numCache>
            </c:numRef>
          </c:val>
          <c:extLst>
            <c:ext xmlns:c16="http://schemas.microsoft.com/office/drawing/2014/chart" uri="{C3380CC4-5D6E-409C-BE32-E72D297353CC}">
              <c16:uniqueId val="{00000000-41C9-4D41-AC21-A282E6B75BAF}"/>
            </c:ext>
          </c:extLst>
        </c:ser>
        <c:dLbls>
          <c:showLegendKey val="0"/>
          <c:showVal val="0"/>
          <c:showCatName val="0"/>
          <c:showSerName val="0"/>
          <c:showPercent val="0"/>
          <c:showBubbleSize val="0"/>
        </c:dLbls>
        <c:gapWidth val="150"/>
        <c:axId val="279376072"/>
        <c:axId val="27937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40.89</c:v>
                </c:pt>
                <c:pt idx="4">
                  <c:v>41.25</c:v>
                </c:pt>
              </c:numCache>
            </c:numRef>
          </c:val>
          <c:smooth val="0"/>
          <c:extLst>
            <c:ext xmlns:c16="http://schemas.microsoft.com/office/drawing/2014/chart" uri="{C3380CC4-5D6E-409C-BE32-E72D297353CC}">
              <c16:uniqueId val="{00000001-41C9-4D41-AC21-A282E6B75BAF}"/>
            </c:ext>
          </c:extLst>
        </c:ser>
        <c:dLbls>
          <c:showLegendKey val="0"/>
          <c:showVal val="0"/>
          <c:showCatName val="0"/>
          <c:showSerName val="0"/>
          <c:showPercent val="0"/>
          <c:showBubbleSize val="0"/>
        </c:dLbls>
        <c:marker val="1"/>
        <c:smooth val="0"/>
        <c:axId val="279376072"/>
        <c:axId val="279375288"/>
      </c:lineChart>
      <c:dateAx>
        <c:axId val="279376072"/>
        <c:scaling>
          <c:orientation val="minMax"/>
        </c:scaling>
        <c:delete val="1"/>
        <c:axPos val="b"/>
        <c:numFmt formatCode="ge" sourceLinked="1"/>
        <c:majorTickMark val="none"/>
        <c:minorTickMark val="none"/>
        <c:tickLblPos val="none"/>
        <c:crossAx val="279375288"/>
        <c:crosses val="autoZero"/>
        <c:auto val="1"/>
        <c:lblOffset val="100"/>
        <c:baseTimeUnit val="years"/>
      </c:dateAx>
      <c:valAx>
        <c:axId val="27937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37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669.96</c:v>
                </c:pt>
                <c:pt idx="1">
                  <c:v>768.04</c:v>
                </c:pt>
                <c:pt idx="2">
                  <c:v>819.03</c:v>
                </c:pt>
                <c:pt idx="3">
                  <c:v>2028.6</c:v>
                </c:pt>
                <c:pt idx="4">
                  <c:v>2208.37</c:v>
                </c:pt>
              </c:numCache>
            </c:numRef>
          </c:val>
          <c:extLst>
            <c:ext xmlns:c16="http://schemas.microsoft.com/office/drawing/2014/chart" uri="{C3380CC4-5D6E-409C-BE32-E72D297353CC}">
              <c16:uniqueId val="{00000000-308A-4B7C-BF88-D8F83C33C8BA}"/>
            </c:ext>
          </c:extLst>
        </c:ser>
        <c:dLbls>
          <c:showLegendKey val="0"/>
          <c:showVal val="0"/>
          <c:showCatName val="0"/>
          <c:showSerName val="0"/>
          <c:showPercent val="0"/>
          <c:showBubbleSize val="0"/>
        </c:dLbls>
        <c:gapWidth val="150"/>
        <c:axId val="275751040"/>
        <c:axId val="275750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383.2</c:v>
                </c:pt>
                <c:pt idx="4">
                  <c:v>383.25</c:v>
                </c:pt>
              </c:numCache>
            </c:numRef>
          </c:val>
          <c:smooth val="0"/>
          <c:extLst>
            <c:ext xmlns:c16="http://schemas.microsoft.com/office/drawing/2014/chart" uri="{C3380CC4-5D6E-409C-BE32-E72D297353CC}">
              <c16:uniqueId val="{00000001-308A-4B7C-BF88-D8F83C33C8BA}"/>
            </c:ext>
          </c:extLst>
        </c:ser>
        <c:dLbls>
          <c:showLegendKey val="0"/>
          <c:showVal val="0"/>
          <c:showCatName val="0"/>
          <c:showSerName val="0"/>
          <c:showPercent val="0"/>
          <c:showBubbleSize val="0"/>
        </c:dLbls>
        <c:marker val="1"/>
        <c:smooth val="0"/>
        <c:axId val="275751040"/>
        <c:axId val="275750648"/>
      </c:lineChart>
      <c:dateAx>
        <c:axId val="275751040"/>
        <c:scaling>
          <c:orientation val="minMax"/>
        </c:scaling>
        <c:delete val="1"/>
        <c:axPos val="b"/>
        <c:numFmt formatCode="ge" sourceLinked="1"/>
        <c:majorTickMark val="none"/>
        <c:minorTickMark val="none"/>
        <c:tickLblPos val="none"/>
        <c:crossAx val="275750648"/>
        <c:crosses val="autoZero"/>
        <c:auto val="1"/>
        <c:lblOffset val="100"/>
        <c:baseTimeUnit val="years"/>
      </c:dateAx>
      <c:valAx>
        <c:axId val="275750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75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今治市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7" t="s">
        <v>1</v>
      </c>
      <c r="C7" s="77"/>
      <c r="D7" s="77"/>
      <c r="E7" s="77"/>
      <c r="F7" s="77"/>
      <c r="G7" s="77"/>
      <c r="H7" s="77"/>
      <c r="I7" s="77" t="s">
        <v>2</v>
      </c>
      <c r="J7" s="77"/>
      <c r="K7" s="77"/>
      <c r="L7" s="77"/>
      <c r="M7" s="77"/>
      <c r="N7" s="77"/>
      <c r="O7" s="77"/>
      <c r="P7" s="77" t="s">
        <v>3</v>
      </c>
      <c r="Q7" s="77"/>
      <c r="R7" s="77"/>
      <c r="S7" s="77"/>
      <c r="T7" s="77"/>
      <c r="U7" s="77"/>
      <c r="V7" s="77"/>
      <c r="W7" s="77" t="s">
        <v>4</v>
      </c>
      <c r="X7" s="77"/>
      <c r="Y7" s="77"/>
      <c r="Z7" s="77"/>
      <c r="AA7" s="77"/>
      <c r="AB7" s="77"/>
      <c r="AC7" s="77"/>
      <c r="AD7" s="77" t="s">
        <v>5</v>
      </c>
      <c r="AE7" s="77"/>
      <c r="AF7" s="77"/>
      <c r="AG7" s="77"/>
      <c r="AH7" s="77"/>
      <c r="AI7" s="77"/>
      <c r="AJ7" s="77"/>
      <c r="AK7" s="2"/>
      <c r="AL7" s="77" t="s">
        <v>6</v>
      </c>
      <c r="AM7" s="77"/>
      <c r="AN7" s="77"/>
      <c r="AO7" s="77"/>
      <c r="AP7" s="77"/>
      <c r="AQ7" s="77"/>
      <c r="AR7" s="77"/>
      <c r="AS7" s="77"/>
      <c r="AT7" s="77" t="s">
        <v>7</v>
      </c>
      <c r="AU7" s="77"/>
      <c r="AV7" s="77"/>
      <c r="AW7" s="77"/>
      <c r="AX7" s="77"/>
      <c r="AY7" s="77"/>
      <c r="AZ7" s="77"/>
      <c r="BA7" s="77"/>
      <c r="BB7" s="77" t="s">
        <v>8</v>
      </c>
      <c r="BC7" s="77"/>
      <c r="BD7" s="77"/>
      <c r="BE7" s="77"/>
      <c r="BF7" s="77"/>
      <c r="BG7" s="77"/>
      <c r="BH7" s="77"/>
      <c r="BI7" s="77"/>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水道事業</v>
      </c>
      <c r="J8" s="78"/>
      <c r="K8" s="78"/>
      <c r="L8" s="78"/>
      <c r="M8" s="78"/>
      <c r="N8" s="78"/>
      <c r="O8" s="78"/>
      <c r="P8" s="78" t="str">
        <f>データ!$K$6</f>
        <v>簡易水道事業</v>
      </c>
      <c r="Q8" s="78"/>
      <c r="R8" s="78"/>
      <c r="S8" s="78"/>
      <c r="T8" s="78"/>
      <c r="U8" s="78"/>
      <c r="V8" s="78"/>
      <c r="W8" s="78" t="str">
        <f>データ!$L$6</f>
        <v>D4</v>
      </c>
      <c r="X8" s="78"/>
      <c r="Y8" s="78"/>
      <c r="Z8" s="78"/>
      <c r="AA8" s="78"/>
      <c r="AB8" s="78"/>
      <c r="AC8" s="78"/>
      <c r="AD8" s="78" t="str">
        <f>データ!$M$6</f>
        <v>非設置</v>
      </c>
      <c r="AE8" s="78"/>
      <c r="AF8" s="78"/>
      <c r="AG8" s="78"/>
      <c r="AH8" s="78"/>
      <c r="AI8" s="78"/>
      <c r="AJ8" s="78"/>
      <c r="AK8" s="2"/>
      <c r="AL8" s="72">
        <f>データ!$R$6</f>
        <v>160178</v>
      </c>
      <c r="AM8" s="72"/>
      <c r="AN8" s="72"/>
      <c r="AO8" s="72"/>
      <c r="AP8" s="72"/>
      <c r="AQ8" s="72"/>
      <c r="AR8" s="72"/>
      <c r="AS8" s="72"/>
      <c r="AT8" s="71">
        <f>データ!$S$6</f>
        <v>419.14</v>
      </c>
      <c r="AU8" s="71"/>
      <c r="AV8" s="71"/>
      <c r="AW8" s="71"/>
      <c r="AX8" s="71"/>
      <c r="AY8" s="71"/>
      <c r="AZ8" s="71"/>
      <c r="BA8" s="71"/>
      <c r="BB8" s="71">
        <f>データ!$T$6</f>
        <v>382.16</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77" t="s">
        <v>12</v>
      </c>
      <c r="C9" s="77"/>
      <c r="D9" s="77"/>
      <c r="E9" s="77"/>
      <c r="F9" s="77"/>
      <c r="G9" s="77"/>
      <c r="H9" s="77"/>
      <c r="I9" s="77" t="s">
        <v>13</v>
      </c>
      <c r="J9" s="77"/>
      <c r="K9" s="77"/>
      <c r="L9" s="77"/>
      <c r="M9" s="77"/>
      <c r="N9" s="77"/>
      <c r="O9" s="77"/>
      <c r="P9" s="77" t="s">
        <v>14</v>
      </c>
      <c r="Q9" s="77"/>
      <c r="R9" s="77"/>
      <c r="S9" s="77"/>
      <c r="T9" s="77"/>
      <c r="U9" s="77"/>
      <c r="V9" s="77"/>
      <c r="W9" s="77" t="s">
        <v>15</v>
      </c>
      <c r="X9" s="77"/>
      <c r="Y9" s="77"/>
      <c r="Z9" s="77"/>
      <c r="AA9" s="77"/>
      <c r="AB9" s="77"/>
      <c r="AC9" s="77"/>
      <c r="AD9" s="2"/>
      <c r="AE9" s="2"/>
      <c r="AF9" s="2"/>
      <c r="AG9" s="2"/>
      <c r="AH9" s="3"/>
      <c r="AI9" s="2"/>
      <c r="AJ9" s="2"/>
      <c r="AK9" s="2"/>
      <c r="AL9" s="77" t="s">
        <v>16</v>
      </c>
      <c r="AM9" s="77"/>
      <c r="AN9" s="77"/>
      <c r="AO9" s="77"/>
      <c r="AP9" s="77"/>
      <c r="AQ9" s="77"/>
      <c r="AR9" s="77"/>
      <c r="AS9" s="77"/>
      <c r="AT9" s="77" t="s">
        <v>17</v>
      </c>
      <c r="AU9" s="77"/>
      <c r="AV9" s="77"/>
      <c r="AW9" s="77"/>
      <c r="AX9" s="77"/>
      <c r="AY9" s="77"/>
      <c r="AZ9" s="77"/>
      <c r="BA9" s="77"/>
      <c r="BB9" s="77" t="s">
        <v>18</v>
      </c>
      <c r="BC9" s="77"/>
      <c r="BD9" s="77"/>
      <c r="BE9" s="77"/>
      <c r="BF9" s="77"/>
      <c r="BG9" s="77"/>
      <c r="BH9" s="77"/>
      <c r="BI9" s="77"/>
      <c r="BJ9" s="3"/>
      <c r="BK9" s="3"/>
      <c r="BL9" s="69" t="s">
        <v>19</v>
      </c>
      <c r="BM9" s="70"/>
      <c r="BN9" s="10" t="s">
        <v>20</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0.23</v>
      </c>
      <c r="Q10" s="71"/>
      <c r="R10" s="71"/>
      <c r="S10" s="71"/>
      <c r="T10" s="71"/>
      <c r="U10" s="71"/>
      <c r="V10" s="71"/>
      <c r="W10" s="72">
        <f>データ!$Q$6</f>
        <v>2862</v>
      </c>
      <c r="X10" s="72"/>
      <c r="Y10" s="72"/>
      <c r="Z10" s="72"/>
      <c r="AA10" s="72"/>
      <c r="AB10" s="72"/>
      <c r="AC10" s="72"/>
      <c r="AD10" s="2"/>
      <c r="AE10" s="2"/>
      <c r="AF10" s="2"/>
      <c r="AG10" s="2"/>
      <c r="AH10" s="2"/>
      <c r="AI10" s="2"/>
      <c r="AJ10" s="2"/>
      <c r="AK10" s="2"/>
      <c r="AL10" s="72">
        <f>データ!$U$6</f>
        <v>372</v>
      </c>
      <c r="AM10" s="72"/>
      <c r="AN10" s="72"/>
      <c r="AO10" s="72"/>
      <c r="AP10" s="72"/>
      <c r="AQ10" s="72"/>
      <c r="AR10" s="72"/>
      <c r="AS10" s="72"/>
      <c r="AT10" s="71">
        <f>データ!$V$6</f>
        <v>5.52</v>
      </c>
      <c r="AU10" s="71"/>
      <c r="AV10" s="71"/>
      <c r="AW10" s="71"/>
      <c r="AX10" s="71"/>
      <c r="AY10" s="71"/>
      <c r="AZ10" s="71"/>
      <c r="BA10" s="71"/>
      <c r="BB10" s="71">
        <f>データ!$W$6</f>
        <v>67.39</v>
      </c>
      <c r="BC10" s="71"/>
      <c r="BD10" s="71"/>
      <c r="BE10" s="71"/>
      <c r="BF10" s="71"/>
      <c r="BG10" s="71"/>
      <c r="BH10" s="71"/>
      <c r="BI10" s="71"/>
      <c r="BJ10" s="2"/>
      <c r="BK10" s="2"/>
      <c r="BL10" s="73" t="s">
        <v>21</v>
      </c>
      <c r="BM10" s="7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111</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109</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41</v>
      </c>
      <c r="O85" s="27" t="str">
        <f>データ!EN6</f>
        <v>【0.54】</v>
      </c>
    </row>
  </sheetData>
  <sheetProtection algorithmName="SHA-512" hashValue="zR9AJq2thUR+Qk3MOz7zUPjZxKEeZdKffMBYcwFb3aiXaNYFqlCVLnucyRjysiK2j4Ij65isF4GluTSpap5ywA==" saltValue="67Muvq2ohNb8iB725lfmT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82" t="s">
        <v>52</v>
      </c>
      <c r="I3" s="83"/>
      <c r="J3" s="83"/>
      <c r="K3" s="83"/>
      <c r="L3" s="83"/>
      <c r="M3" s="83"/>
      <c r="N3" s="83"/>
      <c r="O3" s="83"/>
      <c r="P3" s="83"/>
      <c r="Q3" s="83"/>
      <c r="R3" s="83"/>
      <c r="S3" s="83"/>
      <c r="T3" s="83"/>
      <c r="U3" s="83"/>
      <c r="V3" s="83"/>
      <c r="W3" s="84"/>
      <c r="X3" s="88" t="s">
        <v>53</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54</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55</v>
      </c>
      <c r="B4" s="31"/>
      <c r="C4" s="31"/>
      <c r="D4" s="31"/>
      <c r="E4" s="31"/>
      <c r="F4" s="31"/>
      <c r="G4" s="31"/>
      <c r="H4" s="85"/>
      <c r="I4" s="86"/>
      <c r="J4" s="86"/>
      <c r="K4" s="86"/>
      <c r="L4" s="86"/>
      <c r="M4" s="86"/>
      <c r="N4" s="86"/>
      <c r="O4" s="86"/>
      <c r="P4" s="86"/>
      <c r="Q4" s="86"/>
      <c r="R4" s="86"/>
      <c r="S4" s="86"/>
      <c r="T4" s="86"/>
      <c r="U4" s="86"/>
      <c r="V4" s="86"/>
      <c r="W4" s="87"/>
      <c r="X4" s="81" t="s">
        <v>56</v>
      </c>
      <c r="Y4" s="81"/>
      <c r="Z4" s="81"/>
      <c r="AA4" s="81"/>
      <c r="AB4" s="81"/>
      <c r="AC4" s="81"/>
      <c r="AD4" s="81"/>
      <c r="AE4" s="81"/>
      <c r="AF4" s="81"/>
      <c r="AG4" s="81"/>
      <c r="AH4" s="81"/>
      <c r="AI4" s="81" t="s">
        <v>57</v>
      </c>
      <c r="AJ4" s="81"/>
      <c r="AK4" s="81"/>
      <c r="AL4" s="81"/>
      <c r="AM4" s="81"/>
      <c r="AN4" s="81"/>
      <c r="AO4" s="81"/>
      <c r="AP4" s="81"/>
      <c r="AQ4" s="81"/>
      <c r="AR4" s="81"/>
      <c r="AS4" s="81"/>
      <c r="AT4" s="81" t="s">
        <v>58</v>
      </c>
      <c r="AU4" s="81"/>
      <c r="AV4" s="81"/>
      <c r="AW4" s="81"/>
      <c r="AX4" s="81"/>
      <c r="AY4" s="81"/>
      <c r="AZ4" s="81"/>
      <c r="BA4" s="81"/>
      <c r="BB4" s="81"/>
      <c r="BC4" s="81"/>
      <c r="BD4" s="81"/>
      <c r="BE4" s="81" t="s">
        <v>59</v>
      </c>
      <c r="BF4" s="81"/>
      <c r="BG4" s="81"/>
      <c r="BH4" s="81"/>
      <c r="BI4" s="81"/>
      <c r="BJ4" s="81"/>
      <c r="BK4" s="81"/>
      <c r="BL4" s="81"/>
      <c r="BM4" s="81"/>
      <c r="BN4" s="81"/>
      <c r="BO4" s="81"/>
      <c r="BP4" s="81" t="s">
        <v>60</v>
      </c>
      <c r="BQ4" s="81"/>
      <c r="BR4" s="81"/>
      <c r="BS4" s="81"/>
      <c r="BT4" s="81"/>
      <c r="BU4" s="81"/>
      <c r="BV4" s="81"/>
      <c r="BW4" s="81"/>
      <c r="BX4" s="81"/>
      <c r="BY4" s="81"/>
      <c r="BZ4" s="81"/>
      <c r="CA4" s="81" t="s">
        <v>61</v>
      </c>
      <c r="CB4" s="81"/>
      <c r="CC4" s="81"/>
      <c r="CD4" s="81"/>
      <c r="CE4" s="81"/>
      <c r="CF4" s="81"/>
      <c r="CG4" s="81"/>
      <c r="CH4" s="81"/>
      <c r="CI4" s="81"/>
      <c r="CJ4" s="81"/>
      <c r="CK4" s="81"/>
      <c r="CL4" s="81" t="s">
        <v>62</v>
      </c>
      <c r="CM4" s="81"/>
      <c r="CN4" s="81"/>
      <c r="CO4" s="81"/>
      <c r="CP4" s="81"/>
      <c r="CQ4" s="81"/>
      <c r="CR4" s="81"/>
      <c r="CS4" s="81"/>
      <c r="CT4" s="81"/>
      <c r="CU4" s="81"/>
      <c r="CV4" s="81"/>
      <c r="CW4" s="81" t="s">
        <v>63</v>
      </c>
      <c r="CX4" s="81"/>
      <c r="CY4" s="81"/>
      <c r="CZ4" s="81"/>
      <c r="DA4" s="81"/>
      <c r="DB4" s="81"/>
      <c r="DC4" s="81"/>
      <c r="DD4" s="81"/>
      <c r="DE4" s="81"/>
      <c r="DF4" s="81"/>
      <c r="DG4" s="81"/>
      <c r="DH4" s="81" t="s">
        <v>64</v>
      </c>
      <c r="DI4" s="81"/>
      <c r="DJ4" s="81"/>
      <c r="DK4" s="81"/>
      <c r="DL4" s="81"/>
      <c r="DM4" s="81"/>
      <c r="DN4" s="81"/>
      <c r="DO4" s="81"/>
      <c r="DP4" s="81"/>
      <c r="DQ4" s="81"/>
      <c r="DR4" s="81"/>
      <c r="DS4" s="81" t="s">
        <v>65</v>
      </c>
      <c r="DT4" s="81"/>
      <c r="DU4" s="81"/>
      <c r="DV4" s="81"/>
      <c r="DW4" s="81"/>
      <c r="DX4" s="81"/>
      <c r="DY4" s="81"/>
      <c r="DZ4" s="81"/>
      <c r="EA4" s="81"/>
      <c r="EB4" s="81"/>
      <c r="EC4" s="81"/>
      <c r="ED4" s="81" t="s">
        <v>66</v>
      </c>
      <c r="EE4" s="81"/>
      <c r="EF4" s="81"/>
      <c r="EG4" s="81"/>
      <c r="EH4" s="81"/>
      <c r="EI4" s="81"/>
      <c r="EJ4" s="81"/>
      <c r="EK4" s="81"/>
      <c r="EL4" s="81"/>
      <c r="EM4" s="81"/>
      <c r="EN4" s="81"/>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382027</v>
      </c>
      <c r="D6" s="34">
        <f t="shared" si="3"/>
        <v>47</v>
      </c>
      <c r="E6" s="34">
        <f t="shared" si="3"/>
        <v>1</v>
      </c>
      <c r="F6" s="34">
        <f t="shared" si="3"/>
        <v>0</v>
      </c>
      <c r="G6" s="34">
        <f t="shared" si="3"/>
        <v>0</v>
      </c>
      <c r="H6" s="34" t="str">
        <f t="shared" si="3"/>
        <v>愛媛県　今治市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0.23</v>
      </c>
      <c r="Q6" s="35">
        <f t="shared" si="3"/>
        <v>2862</v>
      </c>
      <c r="R6" s="35">
        <f t="shared" si="3"/>
        <v>160178</v>
      </c>
      <c r="S6" s="35">
        <f t="shared" si="3"/>
        <v>419.14</v>
      </c>
      <c r="T6" s="35">
        <f t="shared" si="3"/>
        <v>382.16</v>
      </c>
      <c r="U6" s="35">
        <f t="shared" si="3"/>
        <v>372</v>
      </c>
      <c r="V6" s="35">
        <f t="shared" si="3"/>
        <v>5.52</v>
      </c>
      <c r="W6" s="35">
        <f t="shared" si="3"/>
        <v>67.39</v>
      </c>
      <c r="X6" s="36">
        <f>IF(X7="",NA(),X7)</f>
        <v>52.81</v>
      </c>
      <c r="Y6" s="36">
        <f t="shared" ref="Y6:AG6" si="4">IF(Y7="",NA(),Y7)</f>
        <v>47.42</v>
      </c>
      <c r="Z6" s="36">
        <f t="shared" si="4"/>
        <v>58.65</v>
      </c>
      <c r="AA6" s="36">
        <f t="shared" si="4"/>
        <v>82.48</v>
      </c>
      <c r="AB6" s="36">
        <f t="shared" si="4"/>
        <v>53.92</v>
      </c>
      <c r="AC6" s="36">
        <f t="shared" si="4"/>
        <v>75.87</v>
      </c>
      <c r="AD6" s="36">
        <f t="shared" si="4"/>
        <v>76.27</v>
      </c>
      <c r="AE6" s="36">
        <f t="shared" si="4"/>
        <v>77.56</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2632.93</v>
      </c>
      <c r="BF6" s="36">
        <f t="shared" ref="BF6:BN6" si="7">IF(BF7="",NA(),BF7)</f>
        <v>3030.03</v>
      </c>
      <c r="BG6" s="36">
        <f t="shared" si="7"/>
        <v>3307.35</v>
      </c>
      <c r="BH6" s="36">
        <f t="shared" si="7"/>
        <v>8438.2099999999991</v>
      </c>
      <c r="BI6" s="36">
        <f t="shared" si="7"/>
        <v>8987.2800000000007</v>
      </c>
      <c r="BJ6" s="36">
        <f t="shared" si="7"/>
        <v>1125.69</v>
      </c>
      <c r="BK6" s="36">
        <f t="shared" si="7"/>
        <v>1134.67</v>
      </c>
      <c r="BL6" s="36">
        <f t="shared" si="7"/>
        <v>1144.79</v>
      </c>
      <c r="BM6" s="36">
        <f t="shared" si="7"/>
        <v>1302.33</v>
      </c>
      <c r="BN6" s="36">
        <f t="shared" si="7"/>
        <v>1274.21</v>
      </c>
      <c r="BO6" s="35" t="str">
        <f>IF(BO7="","",IF(BO7="-","【-】","【"&amp;SUBSTITUTE(TEXT(BO7,"#,##0.00"),"-","△")&amp;"】"))</f>
        <v>【1,074.14】</v>
      </c>
      <c r="BP6" s="36">
        <f>IF(BP7="",NA(),BP7)</f>
        <v>25.51</v>
      </c>
      <c r="BQ6" s="36">
        <f t="shared" ref="BQ6:BY6" si="8">IF(BQ7="",NA(),BQ7)</f>
        <v>22.22</v>
      </c>
      <c r="BR6" s="36">
        <f t="shared" si="8"/>
        <v>22.43</v>
      </c>
      <c r="BS6" s="36">
        <f t="shared" si="8"/>
        <v>10.61</v>
      </c>
      <c r="BT6" s="36">
        <f t="shared" si="8"/>
        <v>9.66</v>
      </c>
      <c r="BU6" s="36">
        <f t="shared" si="8"/>
        <v>46.48</v>
      </c>
      <c r="BV6" s="36">
        <f t="shared" si="8"/>
        <v>40.6</v>
      </c>
      <c r="BW6" s="36">
        <f t="shared" si="8"/>
        <v>56.04</v>
      </c>
      <c r="BX6" s="36">
        <f t="shared" si="8"/>
        <v>40.89</v>
      </c>
      <c r="BY6" s="36">
        <f t="shared" si="8"/>
        <v>41.25</v>
      </c>
      <c r="BZ6" s="35" t="str">
        <f>IF(BZ7="","",IF(BZ7="-","【-】","【"&amp;SUBSTITUTE(TEXT(BZ7,"#,##0.00"),"-","△")&amp;"】"))</f>
        <v>【54.36】</v>
      </c>
      <c r="CA6" s="36">
        <f>IF(CA7="",NA(),CA7)</f>
        <v>669.96</v>
      </c>
      <c r="CB6" s="36">
        <f t="shared" ref="CB6:CJ6" si="9">IF(CB7="",NA(),CB7)</f>
        <v>768.04</v>
      </c>
      <c r="CC6" s="36">
        <f t="shared" si="9"/>
        <v>819.03</v>
      </c>
      <c r="CD6" s="36">
        <f t="shared" si="9"/>
        <v>2028.6</v>
      </c>
      <c r="CE6" s="36">
        <f t="shared" si="9"/>
        <v>2208.37</v>
      </c>
      <c r="CF6" s="36">
        <f t="shared" si="9"/>
        <v>376.61</v>
      </c>
      <c r="CG6" s="36">
        <f t="shared" si="9"/>
        <v>440.03</v>
      </c>
      <c r="CH6" s="36">
        <f t="shared" si="9"/>
        <v>304.35000000000002</v>
      </c>
      <c r="CI6" s="36">
        <f t="shared" si="9"/>
        <v>383.2</v>
      </c>
      <c r="CJ6" s="36">
        <f t="shared" si="9"/>
        <v>383.25</v>
      </c>
      <c r="CK6" s="35" t="str">
        <f>IF(CK7="","",IF(CK7="-","【-】","【"&amp;SUBSTITUTE(TEXT(CK7,"#,##0.00"),"-","△")&amp;"】"))</f>
        <v>【296.40】</v>
      </c>
      <c r="CL6" s="36">
        <f>IF(CL7="",NA(),CL7)</f>
        <v>52.57</v>
      </c>
      <c r="CM6" s="36">
        <f t="shared" ref="CM6:CU6" si="10">IF(CM7="",NA(),CM7)</f>
        <v>29.34</v>
      </c>
      <c r="CN6" s="36">
        <f t="shared" si="10"/>
        <v>27.09</v>
      </c>
      <c r="CO6" s="36">
        <f t="shared" si="10"/>
        <v>37.6</v>
      </c>
      <c r="CP6" s="36">
        <f t="shared" si="10"/>
        <v>35.29</v>
      </c>
      <c r="CQ6" s="36">
        <f t="shared" si="10"/>
        <v>57.43</v>
      </c>
      <c r="CR6" s="36">
        <f t="shared" si="10"/>
        <v>57.29</v>
      </c>
      <c r="CS6" s="36">
        <f t="shared" si="10"/>
        <v>55.9</v>
      </c>
      <c r="CT6" s="36">
        <f t="shared" si="10"/>
        <v>47.95</v>
      </c>
      <c r="CU6" s="36">
        <f t="shared" si="10"/>
        <v>48.26</v>
      </c>
      <c r="CV6" s="35" t="str">
        <f>IF(CV7="","",IF(CV7="-","【-】","【"&amp;SUBSTITUTE(TEXT(CV7,"#,##0.00"),"-","△")&amp;"】"))</f>
        <v>【55.95】</v>
      </c>
      <c r="CW6" s="36">
        <f>IF(CW7="",NA(),CW7)</f>
        <v>77.13</v>
      </c>
      <c r="CX6" s="36">
        <f t="shared" ref="CX6:DF6" si="11">IF(CX7="",NA(),CX7)</f>
        <v>74.22</v>
      </c>
      <c r="CY6" s="36">
        <f t="shared" si="11"/>
        <v>81.36</v>
      </c>
      <c r="CZ6" s="36">
        <f t="shared" si="11"/>
        <v>71.44</v>
      </c>
      <c r="DA6" s="36">
        <f t="shared" si="11"/>
        <v>79.69</v>
      </c>
      <c r="DB6" s="36">
        <f t="shared" si="11"/>
        <v>73.83</v>
      </c>
      <c r="DC6" s="36">
        <f t="shared" si="11"/>
        <v>73.69</v>
      </c>
      <c r="DD6" s="36">
        <f t="shared" si="11"/>
        <v>73.28</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0.17</v>
      </c>
      <c r="EE6" s="36">
        <f t="shared" ref="EE6:EM6" si="14">IF(EE7="",NA(),EE7)</f>
        <v>1.65</v>
      </c>
      <c r="EF6" s="36">
        <f t="shared" si="14"/>
        <v>3.73</v>
      </c>
      <c r="EG6" s="35">
        <f t="shared" si="14"/>
        <v>0</v>
      </c>
      <c r="EH6" s="36">
        <f t="shared" si="14"/>
        <v>0.42</v>
      </c>
      <c r="EI6" s="36">
        <f t="shared" si="14"/>
        <v>0.69</v>
      </c>
      <c r="EJ6" s="36">
        <f t="shared" si="14"/>
        <v>0.65</v>
      </c>
      <c r="EK6" s="36">
        <f t="shared" si="14"/>
        <v>0.53</v>
      </c>
      <c r="EL6" s="36">
        <f t="shared" si="14"/>
        <v>0.56999999999999995</v>
      </c>
      <c r="EM6" s="36">
        <f t="shared" si="14"/>
        <v>0.62</v>
      </c>
      <c r="EN6" s="35" t="str">
        <f>IF(EN7="","",IF(EN7="-","【-】","【"&amp;SUBSTITUTE(TEXT(EN7,"#,##0.00"),"-","△")&amp;"】"))</f>
        <v>【0.54】</v>
      </c>
    </row>
    <row r="7" spans="1:144" s="37" customFormat="1" x14ac:dyDescent="0.15">
      <c r="A7" s="29"/>
      <c r="B7" s="38">
        <v>2018</v>
      </c>
      <c r="C7" s="38">
        <v>382027</v>
      </c>
      <c r="D7" s="38">
        <v>47</v>
      </c>
      <c r="E7" s="38">
        <v>1</v>
      </c>
      <c r="F7" s="38">
        <v>0</v>
      </c>
      <c r="G7" s="38">
        <v>0</v>
      </c>
      <c r="H7" s="38" t="s">
        <v>96</v>
      </c>
      <c r="I7" s="38" t="s">
        <v>97</v>
      </c>
      <c r="J7" s="38" t="s">
        <v>98</v>
      </c>
      <c r="K7" s="38" t="s">
        <v>99</v>
      </c>
      <c r="L7" s="38" t="s">
        <v>100</v>
      </c>
      <c r="M7" s="38" t="s">
        <v>101</v>
      </c>
      <c r="N7" s="39" t="s">
        <v>102</v>
      </c>
      <c r="O7" s="39" t="s">
        <v>103</v>
      </c>
      <c r="P7" s="39">
        <v>0.23</v>
      </c>
      <c r="Q7" s="39">
        <v>2862</v>
      </c>
      <c r="R7" s="39">
        <v>160178</v>
      </c>
      <c r="S7" s="39">
        <v>419.14</v>
      </c>
      <c r="T7" s="39">
        <v>382.16</v>
      </c>
      <c r="U7" s="39">
        <v>372</v>
      </c>
      <c r="V7" s="39">
        <v>5.52</v>
      </c>
      <c r="W7" s="39">
        <v>67.39</v>
      </c>
      <c r="X7" s="39">
        <v>52.81</v>
      </c>
      <c r="Y7" s="39">
        <v>47.42</v>
      </c>
      <c r="Z7" s="39">
        <v>58.65</v>
      </c>
      <c r="AA7" s="39">
        <v>82.48</v>
      </c>
      <c r="AB7" s="39">
        <v>53.92</v>
      </c>
      <c r="AC7" s="39">
        <v>75.87</v>
      </c>
      <c r="AD7" s="39">
        <v>76.27</v>
      </c>
      <c r="AE7" s="39">
        <v>77.56</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2632.93</v>
      </c>
      <c r="BF7" s="39">
        <v>3030.03</v>
      </c>
      <c r="BG7" s="39">
        <v>3307.35</v>
      </c>
      <c r="BH7" s="39">
        <v>8438.2099999999991</v>
      </c>
      <c r="BI7" s="39">
        <v>8987.2800000000007</v>
      </c>
      <c r="BJ7" s="39">
        <v>1125.69</v>
      </c>
      <c r="BK7" s="39">
        <v>1134.67</v>
      </c>
      <c r="BL7" s="39">
        <v>1144.79</v>
      </c>
      <c r="BM7" s="39">
        <v>1302.33</v>
      </c>
      <c r="BN7" s="39">
        <v>1274.21</v>
      </c>
      <c r="BO7" s="39">
        <v>1074.1400000000001</v>
      </c>
      <c r="BP7" s="39">
        <v>25.51</v>
      </c>
      <c r="BQ7" s="39">
        <v>22.22</v>
      </c>
      <c r="BR7" s="39">
        <v>22.43</v>
      </c>
      <c r="BS7" s="39">
        <v>10.61</v>
      </c>
      <c r="BT7" s="39">
        <v>9.66</v>
      </c>
      <c r="BU7" s="39">
        <v>46.48</v>
      </c>
      <c r="BV7" s="39">
        <v>40.6</v>
      </c>
      <c r="BW7" s="39">
        <v>56.04</v>
      </c>
      <c r="BX7" s="39">
        <v>40.89</v>
      </c>
      <c r="BY7" s="39">
        <v>41.25</v>
      </c>
      <c r="BZ7" s="39">
        <v>54.36</v>
      </c>
      <c r="CA7" s="39">
        <v>669.96</v>
      </c>
      <c r="CB7" s="39">
        <v>768.04</v>
      </c>
      <c r="CC7" s="39">
        <v>819.03</v>
      </c>
      <c r="CD7" s="39">
        <v>2028.6</v>
      </c>
      <c r="CE7" s="39">
        <v>2208.37</v>
      </c>
      <c r="CF7" s="39">
        <v>376.61</v>
      </c>
      <c r="CG7" s="39">
        <v>440.03</v>
      </c>
      <c r="CH7" s="39">
        <v>304.35000000000002</v>
      </c>
      <c r="CI7" s="39">
        <v>383.2</v>
      </c>
      <c r="CJ7" s="39">
        <v>383.25</v>
      </c>
      <c r="CK7" s="39">
        <v>296.39999999999998</v>
      </c>
      <c r="CL7" s="39">
        <v>52.57</v>
      </c>
      <c r="CM7" s="39">
        <v>29.34</v>
      </c>
      <c r="CN7" s="39">
        <v>27.09</v>
      </c>
      <c r="CO7" s="39">
        <v>37.6</v>
      </c>
      <c r="CP7" s="39">
        <v>35.29</v>
      </c>
      <c r="CQ7" s="39">
        <v>57.43</v>
      </c>
      <c r="CR7" s="39">
        <v>57.29</v>
      </c>
      <c r="CS7" s="39">
        <v>55.9</v>
      </c>
      <c r="CT7" s="39">
        <v>47.95</v>
      </c>
      <c r="CU7" s="39">
        <v>48.26</v>
      </c>
      <c r="CV7" s="39">
        <v>55.95</v>
      </c>
      <c r="CW7" s="39">
        <v>77.13</v>
      </c>
      <c r="CX7" s="39">
        <v>74.22</v>
      </c>
      <c r="CY7" s="39">
        <v>81.36</v>
      </c>
      <c r="CZ7" s="39">
        <v>71.44</v>
      </c>
      <c r="DA7" s="39">
        <v>79.69</v>
      </c>
      <c r="DB7" s="39">
        <v>73.83</v>
      </c>
      <c r="DC7" s="39">
        <v>73.69</v>
      </c>
      <c r="DD7" s="39">
        <v>73.28</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0.17</v>
      </c>
      <c r="EE7" s="39">
        <v>1.65</v>
      </c>
      <c r="EF7" s="39">
        <v>3.73</v>
      </c>
      <c r="EG7" s="39">
        <v>0</v>
      </c>
      <c r="EH7" s="39">
        <v>0.42</v>
      </c>
      <c r="EI7" s="39">
        <v>0.69</v>
      </c>
      <c r="EJ7" s="39">
        <v>0.65</v>
      </c>
      <c r="EK7" s="39">
        <v>0.53</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2020-01-31T06:50:10Z</cp:lastPrinted>
  <dcterms:created xsi:type="dcterms:W3CDTF">2019-12-05T04:39:14Z</dcterms:created>
  <dcterms:modified xsi:type="dcterms:W3CDTF">2020-03-25T02:38:59Z</dcterms:modified>
  <cp:category/>
</cp:coreProperties>
</file>