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480" yWindow="90" windowWidth="18180" windowHeight="12375"/>
  </bookViews>
  <sheets>
    <sheet name="全体貸借対照表" sheetId="5" r:id="rId1"/>
    <sheet name="全体行政コスト計算書" sheetId="6" r:id="rId2"/>
    <sheet name="全体純資産変動計算書" sheetId="7" r:id="rId3"/>
    <sheet name="全体資金収支計算書" sheetId="8" r:id="rId4"/>
    <sheet name="全体行政コスト及び純資産変動計算書" sheetId="9" state="hidden" r:id="rId5"/>
    <sheet name="注記" sheetId="10" r:id="rId6"/>
  </sheets>
  <externalReferences>
    <externalReference r:id="rId7"/>
  </externalReferences>
  <definedNames>
    <definedName name="CSV">#REF!</definedName>
    <definedName name="CSVDATA">#REF!</definedName>
    <definedName name="_xlnm.Print_Area" localSheetId="4">全体行政コスト及び純資産変動計算書!$B$1:$W$65</definedName>
    <definedName name="_xlnm.Print_Area" localSheetId="1">全体行政コスト計算書!$B$1:$P$50</definedName>
    <definedName name="_xlnm.Print_Area" localSheetId="3">全体資金収支計算書!$B$1:$O$69</definedName>
    <definedName name="_xlnm.Print_Area" localSheetId="2">全体純資産変動計算書!$B$1:$Q$32</definedName>
    <definedName name="_xlnm.Print_Area" localSheetId="0">全体貸借対照表!$C$1:$AB$72</definedName>
    <definedName name="カテゴリ一覧">[1]カテゴリ!$M$6:$M$16</definedName>
    <definedName name="フォーム共通定義_「画面ＩＤ」入力セルの位置_行" localSheetId="4">#REF!</definedName>
    <definedName name="フォーム共通定義_「画面ＩＤ」入力セルの位置_行" localSheetId="2">#REF!</definedName>
    <definedName name="フォーム共通定義_「画面ＩＤ」入力セルの位置_行" localSheetId="0">#REF!</definedName>
    <definedName name="フォーム共通定義_「画面ＩＤ」入力セルの位置_行">#REF!</definedName>
    <definedName name="フォーム共通定義_「画面ＩＤ」入力セルの位置_列" localSheetId="4">#REF!</definedName>
    <definedName name="フォーム共通定義_「画面ＩＤ」入力セルの位置_列" localSheetId="2">#REF!</definedName>
    <definedName name="フォーム共通定義_「画面ＩＤ」入力セルの位置_列" localSheetId="0">#REF!</definedName>
    <definedName name="フォーム共通定義_「画面ＩＤ」入力セルの位置_列">#REF!</definedName>
    <definedName name="画面イベント定義_「画面ＩＤ」入力セルの位置_行" localSheetId="4">#REF!</definedName>
    <definedName name="画面イベント定義_「画面ＩＤ」入力セルの位置_行" localSheetId="2">#REF!</definedName>
    <definedName name="画面イベント定義_「画面ＩＤ」入力セルの位置_行" localSheetId="0">#REF!</definedName>
    <definedName name="画面イベント定義_「画面ＩＤ」入力セルの位置_行">#REF!</definedName>
    <definedName name="画面イベント定義_「画面ＩＤ」入力セルの位置_列" localSheetId="4">#REF!</definedName>
    <definedName name="画面イベント定義_「画面ＩＤ」入力セルの位置_列" localSheetId="2">#REF!</definedName>
    <definedName name="画面イベント定義_「画面ＩＤ」入力セルの位置_列" localSheetId="0">#REF!</definedName>
    <definedName name="画面イベント定義_「画面ＩＤ」入力セルの位置_列">#REF!</definedName>
    <definedName name="論理データ型一覧">[1]論理データ型!$A$3:$A$41</definedName>
  </definedNames>
  <calcPr calcId="125725"/>
</workbook>
</file>

<file path=xl/calcChain.xml><?xml version="1.0" encoding="utf-8"?>
<calcChain xmlns="http://schemas.openxmlformats.org/spreadsheetml/2006/main">
  <c r="AE69" i="5"/>
  <c r="AD63"/>
  <c r="AD59" s="1"/>
  <c r="AD54"/>
  <c r="AD47"/>
  <c r="AD43"/>
  <c r="AD32"/>
  <c r="AE20"/>
  <c r="AD16"/>
  <c r="AE14"/>
  <c r="Q66" i="8"/>
  <c r="Q62"/>
  <c r="Q67" s="1"/>
  <c r="Q59"/>
  <c r="Q58"/>
  <c r="Q55"/>
  <c r="Q52"/>
  <c r="Q50"/>
  <c r="Q44"/>
  <c r="Q38"/>
  <c r="Q36"/>
  <c r="Q32"/>
  <c r="Q27"/>
  <c r="Q22"/>
  <c r="Q17"/>
  <c r="U30" i="7"/>
  <c r="U28"/>
  <c r="U27"/>
  <c r="U26"/>
  <c r="W21"/>
  <c r="V21"/>
  <c r="V29" s="1"/>
  <c r="U19"/>
  <c r="U18"/>
  <c r="W17"/>
  <c r="U17" s="1"/>
  <c r="U16"/>
  <c r="U15"/>
  <c r="R48" i="6"/>
  <c r="R45"/>
  <c r="R39"/>
  <c r="R38"/>
  <c r="R35"/>
  <c r="R30"/>
  <c r="R26"/>
  <c r="R21"/>
  <c r="R16"/>
  <c r="AE29" i="5" l="1"/>
  <c r="AE70" s="1"/>
  <c r="AD15"/>
  <c r="AD46"/>
  <c r="Q16" i="8"/>
  <c r="W20" i="7"/>
  <c r="R15" i="6"/>
  <c r="R14" s="1"/>
  <c r="AD14" i="5" l="1"/>
  <c r="AD70" s="1"/>
  <c r="W29" i="7"/>
  <c r="U29" s="1"/>
  <c r="U20"/>
</calcChain>
</file>

<file path=xl/sharedStrings.xml><?xml version="1.0" encoding="utf-8"?>
<sst xmlns="http://schemas.openxmlformats.org/spreadsheetml/2006/main" count="744" uniqueCount="410">
  <si>
    <t>科目</t>
  </si>
  <si>
    <t>1010000</t>
  </si>
  <si>
    <t>資産合計</t>
  </si>
  <si>
    <t>1020000</t>
  </si>
  <si>
    <t>固定資産</t>
  </si>
  <si>
    <t>1030000</t>
  </si>
  <si>
    <t>有形固定資産</t>
  </si>
  <si>
    <t>1040000</t>
  </si>
  <si>
    <t>事業用資産</t>
  </si>
  <si>
    <t>1050000</t>
  </si>
  <si>
    <t>土地</t>
  </si>
  <si>
    <t>-</t>
  </si>
  <si>
    <t>1060000</t>
  </si>
  <si>
    <t>立木竹</t>
  </si>
  <si>
    <t>1070000</t>
  </si>
  <si>
    <t>建物</t>
  </si>
  <si>
    <t>1080000</t>
  </si>
  <si>
    <t>建物減価償却累計額</t>
  </si>
  <si>
    <t>1090000</t>
  </si>
  <si>
    <t>工作物</t>
  </si>
  <si>
    <t>1100000</t>
  </si>
  <si>
    <t>工作物減価償却累計額</t>
  </si>
  <si>
    <t>1110000</t>
  </si>
  <si>
    <t>船舶</t>
  </si>
  <si>
    <t>1120000</t>
  </si>
  <si>
    <t>船舶減価償却累計額</t>
  </si>
  <si>
    <t>1130000</t>
  </si>
  <si>
    <t>浮標等</t>
  </si>
  <si>
    <t>1140000</t>
  </si>
  <si>
    <t>浮標等減価償却累計額</t>
  </si>
  <si>
    <t>1150000</t>
  </si>
  <si>
    <t>航空機</t>
  </si>
  <si>
    <t>1160000</t>
  </si>
  <si>
    <t>航空機減価償却累計額</t>
  </si>
  <si>
    <t>1170000</t>
  </si>
  <si>
    <t>その他</t>
  </si>
  <si>
    <t>1180000</t>
  </si>
  <si>
    <t>その他減価償却累計額</t>
  </si>
  <si>
    <t>1190000</t>
  </si>
  <si>
    <t>建設仮勘定</t>
  </si>
  <si>
    <t>1200000</t>
  </si>
  <si>
    <t>インフラ資産</t>
  </si>
  <si>
    <t>1210000</t>
  </si>
  <si>
    <t>1220000</t>
  </si>
  <si>
    <t>1230000</t>
  </si>
  <si>
    <t>1240000</t>
  </si>
  <si>
    <t>1250000</t>
  </si>
  <si>
    <t>1260000</t>
  </si>
  <si>
    <t>1270000</t>
  </si>
  <si>
    <t>1280000</t>
  </si>
  <si>
    <t>1290000</t>
  </si>
  <si>
    <t>物品</t>
  </si>
  <si>
    <t>1300000</t>
  </si>
  <si>
    <t>物品減価償却累計額</t>
  </si>
  <si>
    <t>1310000</t>
  </si>
  <si>
    <t>無形固定資産</t>
  </si>
  <si>
    <t>1320000</t>
  </si>
  <si>
    <t>ソフトウェア</t>
  </si>
  <si>
    <t>1330000</t>
  </si>
  <si>
    <t>1340000</t>
  </si>
  <si>
    <t>投資その他の資産</t>
  </si>
  <si>
    <t>1350000</t>
  </si>
  <si>
    <t>投資及び出資金</t>
  </si>
  <si>
    <t>1360000</t>
  </si>
  <si>
    <t>有価証券</t>
  </si>
  <si>
    <t>1370000</t>
  </si>
  <si>
    <t>出資金</t>
  </si>
  <si>
    <t>1380000</t>
  </si>
  <si>
    <t>1390000</t>
  </si>
  <si>
    <t>投資損失引当金</t>
  </si>
  <si>
    <t>1400000</t>
  </si>
  <si>
    <t>長期延滞債権</t>
  </si>
  <si>
    <t>1410000</t>
  </si>
  <si>
    <t>長期貸付金</t>
  </si>
  <si>
    <t>1420000</t>
  </si>
  <si>
    <t>基金</t>
  </si>
  <si>
    <t>1430000</t>
  </si>
  <si>
    <t>　</t>
  </si>
  <si>
    <t>減債基金</t>
  </si>
  <si>
    <t>1440000</t>
  </si>
  <si>
    <t>1450000</t>
  </si>
  <si>
    <t>1460000</t>
  </si>
  <si>
    <t>徴収不能引当金</t>
  </si>
  <si>
    <t>1470000</t>
  </si>
  <si>
    <t>流動資産</t>
  </si>
  <si>
    <t>1480000</t>
  </si>
  <si>
    <t>現金預金</t>
  </si>
  <si>
    <t>1490000</t>
  </si>
  <si>
    <t>未収金</t>
  </si>
  <si>
    <t>短期貸付金</t>
  </si>
  <si>
    <t>1510000</t>
  </si>
  <si>
    <t>1520000</t>
  </si>
  <si>
    <t>財政調整基金</t>
  </si>
  <si>
    <t>1530000</t>
  </si>
  <si>
    <t>1540000</t>
  </si>
  <si>
    <t>棚卸資産</t>
  </si>
  <si>
    <t>1550000</t>
  </si>
  <si>
    <t>1560000</t>
  </si>
  <si>
    <t>繰延資産</t>
  </si>
  <si>
    <t>1570000</t>
  </si>
  <si>
    <t>1580000</t>
  </si>
  <si>
    <t>負債合計</t>
  </si>
  <si>
    <t>1590000</t>
  </si>
  <si>
    <t>固定負債</t>
  </si>
  <si>
    <t>1600000</t>
  </si>
  <si>
    <t>1610000</t>
  </si>
  <si>
    <t>長期未払金</t>
  </si>
  <si>
    <t>1620000</t>
  </si>
  <si>
    <t>退職手当引当金</t>
  </si>
  <si>
    <t>1630000</t>
  </si>
  <si>
    <t>損失補償等引当金</t>
  </si>
  <si>
    <t>1640000</t>
  </si>
  <si>
    <t>1650000</t>
  </si>
  <si>
    <t>流動負債</t>
  </si>
  <si>
    <t>1660000</t>
  </si>
  <si>
    <t>1670000</t>
  </si>
  <si>
    <t>未払金</t>
  </si>
  <si>
    <t>1680000</t>
  </si>
  <si>
    <t>未払費用</t>
  </si>
  <si>
    <t>1690000</t>
  </si>
  <si>
    <t>前受金</t>
  </si>
  <si>
    <t>1700000</t>
  </si>
  <si>
    <t>前受収益</t>
  </si>
  <si>
    <t>1710000</t>
  </si>
  <si>
    <t>賞与等引当金</t>
  </si>
  <si>
    <t>1720000</t>
  </si>
  <si>
    <t>預り金</t>
  </si>
  <si>
    <t>1730000</t>
  </si>
  <si>
    <t>1740000</t>
  </si>
  <si>
    <t>純資産合計</t>
  </si>
  <si>
    <t>1750000</t>
  </si>
  <si>
    <t>固定資産等形成分</t>
  </si>
  <si>
    <t>1760000</t>
  </si>
  <si>
    <t>余剰分（不足分）</t>
  </si>
  <si>
    <t>他団体出資等分</t>
  </si>
  <si>
    <t>2010000</t>
  </si>
  <si>
    <t>純経常行政コスト</t>
  </si>
  <si>
    <t>2020000</t>
  </si>
  <si>
    <t>経常費用</t>
  </si>
  <si>
    <t>2030000</t>
  </si>
  <si>
    <t>業務費用</t>
  </si>
  <si>
    <t>2040000</t>
  </si>
  <si>
    <t>人件費</t>
  </si>
  <si>
    <t>2050000</t>
  </si>
  <si>
    <t>職員給与費</t>
  </si>
  <si>
    <t>2060000</t>
  </si>
  <si>
    <t>賞与等引当金繰入額</t>
  </si>
  <si>
    <t>2070000</t>
  </si>
  <si>
    <t>退職手当引当金繰入額</t>
  </si>
  <si>
    <t>2080000</t>
  </si>
  <si>
    <t>2090000</t>
  </si>
  <si>
    <t>物件費等</t>
  </si>
  <si>
    <t>2100000</t>
  </si>
  <si>
    <t>物件費</t>
  </si>
  <si>
    <t>2110000</t>
  </si>
  <si>
    <t>維持補修費</t>
  </si>
  <si>
    <t>2120000</t>
  </si>
  <si>
    <t>減価償却費</t>
  </si>
  <si>
    <t>2130000</t>
  </si>
  <si>
    <t>2140000</t>
  </si>
  <si>
    <t>その他の業務費用</t>
  </si>
  <si>
    <t>2150000</t>
  </si>
  <si>
    <t>支払利息</t>
  </si>
  <si>
    <t>2160000</t>
  </si>
  <si>
    <t>徴収不能引当金繰入額</t>
  </si>
  <si>
    <t>2170000</t>
  </si>
  <si>
    <t>2180000</t>
  </si>
  <si>
    <t>移転費用</t>
  </si>
  <si>
    <t>2190000</t>
  </si>
  <si>
    <t>補助金等</t>
  </si>
  <si>
    <t>2200000</t>
  </si>
  <si>
    <t>社会保障給付</t>
  </si>
  <si>
    <t>2210000</t>
  </si>
  <si>
    <t>他会計への繰出金</t>
  </si>
  <si>
    <t>2220000</t>
  </si>
  <si>
    <t>2230000</t>
  </si>
  <si>
    <t>経常収益</t>
  </si>
  <si>
    <t>2240000</t>
  </si>
  <si>
    <t>使用料及び手数料</t>
  </si>
  <si>
    <t>2250000</t>
  </si>
  <si>
    <t>2260000</t>
  </si>
  <si>
    <t>純行政コスト</t>
  </si>
  <si>
    <t>2270000</t>
  </si>
  <si>
    <t>臨時損失</t>
  </si>
  <si>
    <t>2280000</t>
  </si>
  <si>
    <t>災害復旧事業費</t>
  </si>
  <si>
    <t>2290000</t>
  </si>
  <si>
    <t>資産除売却損</t>
  </si>
  <si>
    <t>2300000</t>
  </si>
  <si>
    <t>投資損失引当金繰入額</t>
  </si>
  <si>
    <t>2310000</t>
  </si>
  <si>
    <t>損失補償等引当金繰入額</t>
  </si>
  <si>
    <t>2320000</t>
  </si>
  <si>
    <t>2330000</t>
  </si>
  <si>
    <t>臨時利益</t>
  </si>
  <si>
    <t>2340000</t>
  </si>
  <si>
    <t>資産売却益</t>
  </si>
  <si>
    <t>2350000</t>
  </si>
  <si>
    <t>3010000</t>
  </si>
  <si>
    <t>前年度末純資産残高</t>
  </si>
  <si>
    <t>3020000</t>
  </si>
  <si>
    <t>純行政コスト（△）</t>
  </si>
  <si>
    <t>3030000</t>
  </si>
  <si>
    <t>財源</t>
  </si>
  <si>
    <t>3040000</t>
  </si>
  <si>
    <t>税収等</t>
  </si>
  <si>
    <t>3050000</t>
  </si>
  <si>
    <t>国県等補助金</t>
  </si>
  <si>
    <t>3060000</t>
  </si>
  <si>
    <t>本年度差額</t>
  </si>
  <si>
    <t>3070000</t>
  </si>
  <si>
    <t>3080000</t>
  </si>
  <si>
    <t>有形固定資産等の増加</t>
  </si>
  <si>
    <t>3090000</t>
  </si>
  <si>
    <t>有形固定資産等の減少</t>
  </si>
  <si>
    <t>3100000</t>
  </si>
  <si>
    <t>貸付金・基金等の増加</t>
  </si>
  <si>
    <t>3110000</t>
  </si>
  <si>
    <t>貸付金・基金等の減少</t>
  </si>
  <si>
    <t>3120000</t>
  </si>
  <si>
    <t>資産評価差額</t>
  </si>
  <si>
    <t>3130000</t>
  </si>
  <si>
    <t>無償所管換等</t>
  </si>
  <si>
    <t>比例連結割合変更に伴う差額</t>
  </si>
  <si>
    <t>3140000</t>
  </si>
  <si>
    <t>3150000</t>
  </si>
  <si>
    <t>本年度純資産変動額</t>
  </si>
  <si>
    <t>3160000</t>
  </si>
  <si>
    <t>本年度末純資産残高</t>
  </si>
  <si>
    <t>4010000</t>
  </si>
  <si>
    <t>業務活動収支</t>
  </si>
  <si>
    <t>4020000</t>
  </si>
  <si>
    <t>業務支出</t>
  </si>
  <si>
    <t>4030000</t>
  </si>
  <si>
    <t>業務費用支出</t>
  </si>
  <si>
    <t>4040000</t>
  </si>
  <si>
    <t>人件費支出</t>
  </si>
  <si>
    <t>4050000</t>
  </si>
  <si>
    <t>物件費等支出</t>
  </si>
  <si>
    <t>4060000</t>
  </si>
  <si>
    <t>支払利息支出</t>
  </si>
  <si>
    <t>4070000</t>
  </si>
  <si>
    <t>その他の支出</t>
  </si>
  <si>
    <t>4080000</t>
  </si>
  <si>
    <t>移転費用支出</t>
  </si>
  <si>
    <t>4090000</t>
  </si>
  <si>
    <t>補助金等支出</t>
  </si>
  <si>
    <t>4100000</t>
  </si>
  <si>
    <t>社会保障給付支出</t>
  </si>
  <si>
    <t>4110000</t>
  </si>
  <si>
    <t>他会計への繰出支出</t>
  </si>
  <si>
    <t>4120000</t>
  </si>
  <si>
    <t>4130000</t>
  </si>
  <si>
    <t>業務収入</t>
  </si>
  <si>
    <t>4140000</t>
  </si>
  <si>
    <t>税収等収入</t>
  </si>
  <si>
    <t>4150000</t>
  </si>
  <si>
    <t>国県等補助金収入</t>
  </si>
  <si>
    <t>4160000</t>
  </si>
  <si>
    <t>使用料及び手数料収入</t>
  </si>
  <si>
    <t>4170000</t>
  </si>
  <si>
    <t>その他の収入</t>
  </si>
  <si>
    <t>4180000</t>
  </si>
  <si>
    <t>臨時支出</t>
  </si>
  <si>
    <t>4190000</t>
  </si>
  <si>
    <t>災害復旧事業費支出</t>
  </si>
  <si>
    <t>4200000</t>
  </si>
  <si>
    <t>4210000</t>
  </si>
  <si>
    <t>臨時収入</t>
  </si>
  <si>
    <t>4220000</t>
  </si>
  <si>
    <t>投資活動収支</t>
  </si>
  <si>
    <t>4230000</t>
  </si>
  <si>
    <t>投資活動支出</t>
  </si>
  <si>
    <t>4240000</t>
  </si>
  <si>
    <t>公共施設等整備費支出</t>
  </si>
  <si>
    <t>4250000</t>
  </si>
  <si>
    <t>基金積立金支出</t>
  </si>
  <si>
    <t>4260000</t>
  </si>
  <si>
    <t>投資及び出資金支出</t>
  </si>
  <si>
    <t>4270000</t>
  </si>
  <si>
    <t>貸付金支出</t>
  </si>
  <si>
    <t>4280000</t>
  </si>
  <si>
    <t>4290000</t>
  </si>
  <si>
    <t>投資活動収入</t>
  </si>
  <si>
    <t>4300000</t>
  </si>
  <si>
    <t>4310000</t>
  </si>
  <si>
    <t>基金取崩収入</t>
  </si>
  <si>
    <t>4320000</t>
  </si>
  <si>
    <t>貸付金元金回収収入</t>
  </si>
  <si>
    <t>4330000</t>
  </si>
  <si>
    <t>資産売却収入</t>
  </si>
  <si>
    <t>4340000</t>
  </si>
  <si>
    <t>4350000</t>
  </si>
  <si>
    <t>財務活動収支</t>
  </si>
  <si>
    <t>4360000</t>
  </si>
  <si>
    <t>財務活動支出</t>
  </si>
  <si>
    <t>4370000</t>
  </si>
  <si>
    <t>4380000</t>
  </si>
  <si>
    <t>4390000</t>
  </si>
  <si>
    <t>財務活動収入</t>
  </si>
  <si>
    <t>4400000</t>
  </si>
  <si>
    <t>4410000</t>
  </si>
  <si>
    <t>4420000</t>
  </si>
  <si>
    <t>本年度資金収支額</t>
  </si>
  <si>
    <t>4430000</t>
  </si>
  <si>
    <t>前年度末資金残高</t>
  </si>
  <si>
    <t>4440000</t>
  </si>
  <si>
    <t>本年度末資金残高</t>
  </si>
  <si>
    <t>4450000</t>
  </si>
  <si>
    <t>前年度末歳計外現金残高</t>
  </si>
  <si>
    <t>4460000</t>
  </si>
  <si>
    <t>本年度歳計外現金増減額</t>
  </si>
  <si>
    <t>4470000</t>
  </si>
  <si>
    <t>本年度末歳計外現金残高</t>
  </si>
  <si>
    <t>4480000</t>
  </si>
  <si>
    <t>本年度末現金預金残高</t>
  </si>
  <si>
    <t>科目コード</t>
  </si>
  <si>
    <t>科目コー</t>
  </si>
  <si>
    <t>金額</t>
  </si>
  <si>
    <t>【資産の部】</t>
  </si>
  <si>
    <t>【負債の部】</t>
  </si>
  <si>
    <t>【純資産の部】</t>
  </si>
  <si>
    <t>負債及び純資産合計</t>
  </si>
  <si>
    <t>※ 下位項目との金額差は、単位未満の四捨五入によるものです。</t>
  </si>
  <si>
    <t>合計</t>
  </si>
  <si>
    <t>固定資産
等形成分</t>
  </si>
  <si>
    <t>余剰分
（不足分）</t>
  </si>
  <si>
    <t>固定資産等の変動（内部変動）</t>
  </si>
  <si>
    <t>【業務活動収支】</t>
  </si>
  <si>
    <t>【投資活動収支】</t>
  </si>
  <si>
    <t>【財務活動収支】</t>
  </si>
  <si>
    <t>地方債償還支出</t>
  </si>
  <si>
    <t>地方債発行収入</t>
  </si>
  <si>
    <t>*出力条件</t>
  </si>
  <si>
    <t>*会計年度 ： H28</t>
  </si>
  <si>
    <t>*出力帳票選択 ： 財務書類</t>
  </si>
  <si>
    <t>*団体区分 ： 全体</t>
  </si>
  <si>
    <t>*団体／会計コード ：</t>
  </si>
  <si>
    <t>*出力範囲 ： 年次</t>
  </si>
  <si>
    <t>*出力金額単位 ： 百万円</t>
  </si>
  <si>
    <t>１．重要な会計方針</t>
  </si>
  <si>
    <t>有形固定資産等の評価基準及び評価方法</t>
  </si>
  <si>
    <t>有価証券等の評価基準及び評価方法</t>
  </si>
  <si>
    <t>有形固定資産等の減価償却の方法</t>
  </si>
  <si>
    <t>引当金の計上基準及び算定方法</t>
  </si>
  <si>
    <t>リース取引の処理方法</t>
  </si>
  <si>
    <t>全体資金収支計算書における資金の範囲</t>
  </si>
  <si>
    <t>採用した消費税等の会計処理</t>
  </si>
  <si>
    <t>２．重要な会計方針の変更等</t>
  </si>
  <si>
    <t>会計処理の原則または手続を変更した場合には、その旨、変更の理由及び当該変更が全体財務書類に与えている影響の内容</t>
  </si>
  <si>
    <t>変更していません。</t>
  </si>
  <si>
    <t>表示方法を変更した場合には、その旨</t>
  </si>
  <si>
    <t>全体資金収支計算書における資金の範囲を変更した場合には、その旨、変更の理由及び当該変更が全体資金収支計算書に与えている影響の内容</t>
  </si>
  <si>
    <t>３．重要な後発事象</t>
  </si>
  <si>
    <t>主要な業務の改廃</t>
  </si>
  <si>
    <t>該当はありません。</t>
  </si>
  <si>
    <t>組織・機構の大幅な変更</t>
  </si>
  <si>
    <t>地方財政制度の大幅な改正</t>
  </si>
  <si>
    <t>重大な災害等の発生</t>
  </si>
  <si>
    <t>その他重要な後発事象</t>
  </si>
  <si>
    <t>４．偶発債務</t>
  </si>
  <si>
    <t>保証債務及び損失補償債務負担の状況（総額、確定債務額及び履行すべき額が確定していないものの内訳（全体貸借対照表計上額及び未計上額））</t>
  </si>
  <si>
    <t>係争中の訴訟等で損害賠償等の請求を受けているもの</t>
  </si>
  <si>
    <t>５．追加情報</t>
  </si>
  <si>
    <t>一般会計等 一般会計 ： 全部連結</t>
  </si>
  <si>
    <t>一般会計等 用地取得特別会計 ： 全部連結</t>
  </si>
  <si>
    <t>一般会計等 有線テレビ放送事業特別会計 ： 全部連結</t>
  </si>
  <si>
    <t>一般会計等 墓園事業特別会計 ： 全部連結</t>
  </si>
  <si>
    <t>公営企業会計 船舶交通特別会計 ： 全部連結</t>
  </si>
  <si>
    <t>公営企業会計 簡易水道事業特別会計 ： 全部連結</t>
  </si>
  <si>
    <t>公営企業会計 港湾事業特別会計 ： 全部連結</t>
  </si>
  <si>
    <t>公営企業会計 地方卸売市場特別会計 ： 全部連結</t>
  </si>
  <si>
    <t>公営企業会計 鉱泉供給事業特別会計 ： 全部連結</t>
  </si>
  <si>
    <t>公営企業会計 小規模下水道特別会計 ： 全部連結</t>
  </si>
  <si>
    <t>公営企業会計 水道事業会計 ： 全部連結</t>
  </si>
  <si>
    <t>公営企業会計 工業用水道事業会計 ： 全部連結</t>
  </si>
  <si>
    <t>公営企業会計 公共下水道事業会計 ： 全部連結</t>
  </si>
  <si>
    <t>その他 駐車場特別会計 ： 全部連結</t>
  </si>
  <si>
    <t>その他 国民健康保険特別会計 ： 全部連結</t>
  </si>
  <si>
    <t>その他 介護保険特別会計 ： 全部連結</t>
  </si>
  <si>
    <t>その他 介護予防支援事業特別会計 ： 全部連結</t>
  </si>
  <si>
    <t>その他 後期高齢者医療特別会計 ： 全部連結</t>
  </si>
  <si>
    <t>出納整理期間について、出納整理期間が設けられている旨（根拠条文を含みます。）及び出納整理期間における現金の受払い等を終了した後の計数をもって会計年度末の計数としている旨、出納整理期間が異なる連結対象団体（会計）がある場合は当該団体（会計）の一覧と修正の仕方</t>
  </si>
  <si>
    <t>表示単位未満の金額は四捨五入することとしているが、四捨五入により合計金額に齟齬が生じる場合は、その旨</t>
  </si>
  <si>
    <t>百万円未満を四捨五入して表示しているため、合計金額が一致しない場合があります。</t>
  </si>
  <si>
    <t/>
  </si>
  <si>
    <t>（単位：百万円）</t>
  </si>
  <si>
    <t>-</t>
    <phoneticPr fontId="2"/>
  </si>
  <si>
    <t>全体行政コスト計算書</t>
  </si>
  <si>
    <t>自　平成２８年４月１日　</t>
    <phoneticPr fontId="11"/>
  </si>
  <si>
    <t>至　平成２９年３月３１日</t>
    <phoneticPr fontId="11"/>
  </si>
  <si>
    <t>-</t>
    <phoneticPr fontId="11"/>
  </si>
  <si>
    <t>※</t>
  </si>
  <si>
    <t>全体純資産変動計算書</t>
  </si>
  <si>
    <t>全体資金収支計算書</t>
  </si>
  <si>
    <t>全体貸借対照表</t>
  </si>
  <si>
    <t>（平成２９年３月３１日現在）</t>
  </si>
  <si>
    <t>地方債等</t>
    <phoneticPr fontId="2"/>
  </si>
  <si>
    <t>1年内償還予定地方債等</t>
    <phoneticPr fontId="2"/>
  </si>
  <si>
    <t>全体行政コスト及び純資産変動計算書</t>
  </si>
  <si>
    <t>①　有形固定資産･･････････････････････････････取得原価
　　ただし、開始時の評価基準及び評価方法については、次のとおりです。
　ア　昭和59年度以前に取得したもの････････････再調達原価
　　ただし、道路、河川及び水路の敷地は備忘価額１円としています。
　イ　昭和60年度以後に取得したもの
　　取得原価が判明しているもの････････････････取得原価
　　取得原価が不明なもの･･････････････････････再調達原価
　　　ただし、道路、河川及び水路の敷地は備忘価額１円としています。
②　無形固定資産･･････････････････････････････取得原価
　　ただし、開始時の評価基準及び評価方法については、次のとおりです。
　　取得原価が判明しているもの････････････････取得原価
　　取得原価が不明なもの･･････････････････････再調達原価</t>
  </si>
  <si>
    <t>①　満期保有目的有価証券･･････････････････････償却原価法（定額法）
②　満期保有目的以外の有価証券
　ア　市場価格のあるもの･･････････････････････会計年度末における市場価格
　イ　市場価格のないもの･･････････････････････取得原価
③　出資金
　ア　市場価格のあるもの･･････････････････････会計年度末における市場価格
　イ　市場価格のないもの･･････････････････････出資金額</t>
  </si>
  <si>
    <t>①　ファイナンス・リース取引
　ア　所有権移転ファイナンス・リース取引（リース期間が１年以内のリース取引及び
　　　リース料総額が300万円以下のファイナンス・リース取引を除きます。）
　　通常の売買取引に係る方法に準じた会計処理を行っています。
　イ　ア以外のファイナンス・リース取引
　　通常の賃貸借取引に係る方法に準じた会計処理を行っています。
②　オペレーティング・リース取引
　　通常の賃貸借取引に係る方法に準じた会計処理を行っています。</t>
  </si>
  <si>
    <t>現金（手許現金、要求払預金）及び現金同等物を、資金の範囲としています。
なお、現金及び現金同等物には、出納整理期間における取引により発生する資金の受払いを含んでいます。</t>
  </si>
  <si>
    <t>消費税等の会計処理は、税込方式によっています。
ただし、地方公営企業会計については、税抜方式によっています。</t>
  </si>
  <si>
    <t>地方自治法第235条の5に基づき出納整理期間が設けられている会計においては、出納整理期間における現金の受払い等を終了した後の計数をもって会計年度末の計数としています。
なお、出納整理期間を設けていない団体（会計）と出納整理期間を設けている団体（会計）との間で、出納整理期間に現金の受払い等があった場合は、現金の受払い等が終了したものとして調整しています。</t>
  </si>
  <si>
    <t>連結対象団体（会計）の一覧、連結の方法（比例連結の場合は比例連結割合を含みます。）</t>
    <phoneticPr fontId="11"/>
  </si>
  <si>
    <t>地方公営企業会計及びその他の特別会計は、すべて全部連結の対象としています。</t>
    <rPh sb="16" eb="18">
      <t>カイケイ</t>
    </rPh>
    <phoneticPr fontId="11"/>
  </si>
  <si>
    <t>①　投資損失引当金
　　市場価格のない投資及び出資金のうち、連結対象団体（会計）に対するものについ
　て、実質価額が著しく低下した場合における実質価額と取得価額との差額を計上して
　います。
②　徴収不能引当金
　　過去５年間の平均不納欠損率により、徴収不能見込額を計上しています。
③　退職手当引当金
　　期末自己都合要支給額を計上しています。
④　損失補償等引当金
　　履行すべき額が確定していない損失補償債務等のうち、地方公共団体の財政の健全化
　に関する法律に規定する将来負担比率の算定に含めた将来負担額を計上しています。
⑤　賞与等引当金
　　翌年度６月支給予定の期末手当及び勤勉手当並びにそれらに係る法定福利費相当額の
　見込額について、それぞれ本会計年度の期間に対応する部分を計上しています。</t>
    <phoneticPr fontId="11"/>
  </si>
  <si>
    <t>①　有形固定資産（リース資産を除きます。）････定額法
　　なお、主な耐用年数は以下のとおりです。
　　　建物　 　８年～50年
　　　工作物 　５年～80年
　　　物品　 　２年～15年
②　無形固定資産（リース資産を除きます。）････定額法
　　ソフトウェアについては、当市における見込利用期間（５年）に基づく定額法によっ
　ています。
③　所有権移転ファイナンス・リース取引に係るリース資産（リース期間が１年以内の
　　リース取引及びリース契約１件あたりのリース料総額が300万円以下のファイナンス
　　・リース取引を除きます。）
　　　　　･･･････････自己所有の固定資産に適用する減価償却方法と同一の方法</t>
    <phoneticPr fontId="11"/>
  </si>
</sst>
</file>

<file path=xl/styles.xml><?xml version="1.0" encoding="utf-8"?>
<styleSheet xmlns="http://schemas.openxmlformats.org/spreadsheetml/2006/main">
  <numFmts count="4">
    <numFmt numFmtId="176" formatCode="#,##0;&quot;△ &quot;#,##0"/>
    <numFmt numFmtId="177" formatCode="0;&quot;△ &quot;0"/>
    <numFmt numFmtId="178" formatCode="#,##0_ "/>
    <numFmt numFmtId="179" formatCode="#,##0;[Red]#,##0"/>
  </numFmts>
  <fonts count="20">
    <font>
      <sz val="11"/>
      <name val="ＭＳ Ｐゴシック"/>
      <family val="3"/>
      <charset val="128"/>
    </font>
    <font>
      <sz val="11"/>
      <name val="ＭＳ Ｐゴシック"/>
      <family val="3"/>
      <charset val="128"/>
    </font>
    <font>
      <sz val="6"/>
      <name val="ＭＳ Ｐゴシック"/>
      <family val="2"/>
      <charset val="128"/>
      <scheme val="minor"/>
    </font>
    <font>
      <sz val="11"/>
      <color theme="1"/>
      <name val="ＭＳ Ｐゴシック"/>
      <family val="3"/>
      <charset val="128"/>
    </font>
    <font>
      <sz val="10.5"/>
      <name val="ＭＳ Ｐゴシック"/>
      <family val="3"/>
      <charset val="128"/>
    </font>
    <font>
      <b/>
      <sz val="14"/>
      <name val="ＭＳ Ｐゴシック"/>
      <family val="3"/>
      <charset val="128"/>
    </font>
    <font>
      <b/>
      <sz val="20"/>
      <name val="ＭＳ Ｐゴシック"/>
      <family val="3"/>
      <charset val="128"/>
    </font>
    <font>
      <sz val="12"/>
      <name val="ＭＳ Ｐゴシック"/>
      <family val="3"/>
      <charset val="128"/>
    </font>
    <font>
      <sz val="10"/>
      <name val="ＭＳ Ｐゴシック"/>
      <family val="3"/>
      <charset val="128"/>
    </font>
    <font>
      <sz val="9"/>
      <name val="ＭＳ Ｐゴシック"/>
      <family val="3"/>
      <charset val="128"/>
    </font>
    <font>
      <strike/>
      <sz val="11"/>
      <name val="ＭＳ Ｐゴシック"/>
      <family val="3"/>
      <charset val="128"/>
    </font>
    <font>
      <sz val="6"/>
      <name val="ＭＳ Ｐゴシック"/>
      <family val="3"/>
      <charset val="128"/>
    </font>
    <font>
      <sz val="14"/>
      <name val="ＭＳ Ｐゴシック"/>
      <family val="3"/>
      <charset val="128"/>
    </font>
    <font>
      <i/>
      <sz val="11"/>
      <name val="ＭＳ Ｐゴシック"/>
      <family val="3"/>
      <charset val="128"/>
    </font>
    <font>
      <i/>
      <sz val="10"/>
      <name val="ＭＳ Ｐゴシック"/>
      <family val="3"/>
      <charset val="128"/>
    </font>
    <font>
      <i/>
      <sz val="10.5"/>
      <name val="ＭＳ Ｐゴシック"/>
      <family val="3"/>
      <charset val="128"/>
    </font>
    <font>
      <sz val="16"/>
      <name val="ＭＳ Ｐゴシック"/>
      <family val="3"/>
      <charset val="128"/>
    </font>
    <font>
      <sz val="11"/>
      <name val="ＭＳ ゴシック"/>
      <family val="3"/>
      <charset val="128"/>
    </font>
    <font>
      <sz val="10.5"/>
      <color theme="0"/>
      <name val="ＭＳ Ｐゴシック"/>
      <family val="3"/>
      <charset val="128"/>
    </font>
    <font>
      <sz val="11"/>
      <color theme="0"/>
      <name val="ＭＳ Ｐゴシック"/>
      <family val="3"/>
      <charset val="128"/>
    </font>
  </fonts>
  <fills count="3">
    <fill>
      <patternFill patternType="none"/>
    </fill>
    <fill>
      <patternFill patternType="gray125"/>
    </fill>
    <fill>
      <patternFill patternType="solid">
        <fgColor theme="0"/>
        <bgColor indexed="64"/>
      </patternFill>
    </fill>
  </fills>
  <borders count="75">
    <border>
      <left/>
      <right/>
      <top/>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top style="thin">
        <color indexed="64"/>
      </top>
      <bottom style="thin">
        <color indexed="64"/>
      </bottom>
      <diagonal/>
    </border>
    <border>
      <left/>
      <right style="thin">
        <color indexed="64"/>
      </right>
      <top style="thin">
        <color indexed="64"/>
      </top>
      <bottom/>
      <diagonal/>
    </border>
    <border>
      <left/>
      <right style="medium">
        <color indexed="64"/>
      </right>
      <top style="thin">
        <color indexed="64"/>
      </top>
      <bottom/>
      <diagonal/>
    </border>
    <border>
      <left/>
      <right style="thin">
        <color indexed="64"/>
      </right>
      <top/>
      <bottom/>
      <diagonal/>
    </border>
    <border>
      <left/>
      <right style="medium">
        <color indexed="64"/>
      </right>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dotted">
        <color indexed="64"/>
      </left>
      <right/>
      <top style="thin">
        <color indexed="64"/>
      </top>
      <bottom style="thin">
        <color indexed="64"/>
      </bottom>
      <diagonal/>
    </border>
    <border>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right style="medium">
        <color indexed="64"/>
      </right>
      <top style="thin">
        <color indexed="64"/>
      </top>
      <bottom/>
      <diagonal style="thin">
        <color indexed="64"/>
      </diagonal>
    </border>
    <border diagonalUp="1">
      <left/>
      <right style="medium">
        <color indexed="64"/>
      </right>
      <top/>
      <bottom/>
      <diagonal style="thin">
        <color indexed="64"/>
      </diagonal>
    </border>
    <border diagonalUp="1">
      <left/>
      <right style="medium">
        <color indexed="64"/>
      </right>
      <top/>
      <bottom style="thin">
        <color indexed="64"/>
      </bottom>
      <diagonal style="thin">
        <color indexed="64"/>
      </diagonal>
    </border>
    <border>
      <left/>
      <right style="medium">
        <color indexed="64"/>
      </right>
      <top/>
      <bottom style="medium">
        <color indexed="64"/>
      </bottom>
      <diagonal/>
    </border>
    <border>
      <left style="medium">
        <color indexed="64"/>
      </left>
      <right/>
      <top style="dotted">
        <color indexed="64"/>
      </top>
      <bottom/>
      <diagonal/>
    </border>
    <border>
      <left/>
      <right/>
      <top style="dotted">
        <color indexed="64"/>
      </top>
      <bottom/>
      <diagonal/>
    </border>
    <border>
      <left style="thin">
        <color indexed="64"/>
      </left>
      <right/>
      <top style="dotted">
        <color indexed="64"/>
      </top>
      <bottom/>
      <diagonal/>
    </border>
    <border>
      <left/>
      <right style="medium">
        <color indexed="64"/>
      </right>
      <top style="dotted">
        <color indexed="64"/>
      </top>
      <bottom/>
      <diagonal/>
    </border>
    <border diagonalUp="1">
      <left style="medium">
        <color indexed="64"/>
      </left>
      <right style="thin">
        <color indexed="64"/>
      </right>
      <top style="medium">
        <color indexed="64"/>
      </top>
      <bottom/>
      <diagonal style="thin">
        <color indexed="64"/>
      </diagonal>
    </border>
    <border diagonalUp="1">
      <left style="thin">
        <color indexed="64"/>
      </left>
      <right style="thin">
        <color indexed="64"/>
      </right>
      <top style="medium">
        <color indexed="64"/>
      </top>
      <bottom/>
      <diagonal style="thin">
        <color indexed="64"/>
      </diagonal>
    </border>
    <border>
      <left style="thin">
        <color indexed="64"/>
      </left>
      <right/>
      <top style="thin">
        <color indexed="64"/>
      </top>
      <bottom/>
      <diagonal/>
    </border>
    <border diagonalUp="1">
      <left style="medium">
        <color indexed="64"/>
      </left>
      <right style="thin">
        <color indexed="64"/>
      </right>
      <top style="thin">
        <color indexed="64"/>
      </top>
      <bottom/>
      <diagonal style="thin">
        <color indexed="64"/>
      </diagonal>
    </border>
    <border diagonalUp="1">
      <left style="thin">
        <color indexed="64"/>
      </left>
      <right style="thin">
        <color indexed="64"/>
      </right>
      <top style="thin">
        <color indexed="64"/>
      </top>
      <bottom/>
      <diagonal style="thin">
        <color indexed="64"/>
      </diagonal>
    </border>
    <border diagonalUp="1">
      <left style="medium">
        <color indexed="64"/>
      </left>
      <right style="thin">
        <color indexed="64"/>
      </right>
      <top/>
      <bottom/>
      <diagonal style="thin">
        <color indexed="64"/>
      </diagonal>
    </border>
    <border diagonalUp="1">
      <left style="thin">
        <color indexed="64"/>
      </left>
      <right style="thin">
        <color indexed="64"/>
      </right>
      <top/>
      <bottom/>
      <diagonal style="thin">
        <color indexed="64"/>
      </diagonal>
    </border>
    <border diagonalUp="1">
      <left style="medium">
        <color indexed="64"/>
      </left>
      <right style="thin">
        <color indexed="64"/>
      </right>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diagonalUp="1">
      <left style="medium">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style="thin">
        <color indexed="64"/>
      </top>
      <bottom/>
      <diagonal/>
    </border>
    <border>
      <left/>
      <right/>
      <top style="thin">
        <color indexed="64"/>
      </top>
      <bottom/>
      <diagonal/>
    </border>
    <border>
      <left style="hair">
        <color indexed="64"/>
      </left>
      <right style="hair">
        <color indexed="64"/>
      </right>
      <top style="thin">
        <color indexed="64"/>
      </top>
      <bottom style="hair">
        <color indexed="64"/>
      </bottom>
      <diagonal/>
    </border>
    <border diagonalUp="1">
      <left/>
      <right/>
      <top style="thin">
        <color indexed="64"/>
      </top>
      <bottom/>
      <diagonal style="thin">
        <color indexed="64"/>
      </diagonal>
    </border>
    <border diagonalUp="1">
      <left/>
      <right/>
      <top/>
      <bottom/>
      <diagonal style="thin">
        <color indexed="64"/>
      </diagonal>
    </border>
    <border diagonalUp="1">
      <left/>
      <right/>
      <top/>
      <bottom style="thin">
        <color indexed="64"/>
      </bottom>
      <diagonal style="thin">
        <color indexed="64"/>
      </diagonal>
    </border>
  </borders>
  <cellStyleXfs count="17">
    <xf numFmtId="0" fontId="0" fillId="0" borderId="0">
      <alignment vertical="center"/>
    </xf>
    <xf numFmtId="38" fontId="1" fillId="0" borderId="0" applyFont="0" applyFill="0" applyBorder="0" applyAlignment="0" applyProtection="0">
      <alignment vertical="center"/>
    </xf>
    <xf numFmtId="0" fontId="3" fillId="0" borderId="0">
      <alignment vertical="center"/>
    </xf>
    <xf numFmtId="0" fontId="1" fillId="0" borderId="0"/>
    <xf numFmtId="0" fontId="3" fillId="0" borderId="0">
      <alignment vertical="center"/>
    </xf>
    <xf numFmtId="0" fontId="1" fillId="0" borderId="0"/>
    <xf numFmtId="38" fontId="1" fillId="0" borderId="0" applyFont="0" applyFill="0" applyBorder="0" applyAlignment="0" applyProtection="0"/>
    <xf numFmtId="0" fontId="1" fillId="0" borderId="0">
      <alignment vertical="center"/>
    </xf>
    <xf numFmtId="0" fontId="1" fillId="0" borderId="0"/>
    <xf numFmtId="0" fontId="1" fillId="0" borderId="0">
      <alignment vertical="center"/>
    </xf>
    <xf numFmtId="0" fontId="1" fillId="0" borderId="0"/>
    <xf numFmtId="0" fontId="3" fillId="0" borderId="0">
      <alignment vertical="center"/>
    </xf>
    <xf numFmtId="0" fontId="3" fillId="0" borderId="0">
      <alignment vertical="center"/>
    </xf>
    <xf numFmtId="0" fontId="3" fillId="0" borderId="0">
      <alignment vertical="center"/>
    </xf>
    <xf numFmtId="0" fontId="1" fillId="0" borderId="0">
      <alignment vertical="center"/>
    </xf>
    <xf numFmtId="0" fontId="1" fillId="0" borderId="0"/>
    <xf numFmtId="0" fontId="9" fillId="0" borderId="71">
      <alignment horizontal="center" vertical="center"/>
    </xf>
  </cellStyleXfs>
  <cellXfs count="434">
    <xf numFmtId="0" fontId="0" fillId="0" borderId="0" xfId="0">
      <alignment vertical="center"/>
    </xf>
    <xf numFmtId="49" fontId="4" fillId="2" borderId="0" xfId="3" applyNumberFormat="1" applyFont="1" applyFill="1" applyAlignment="1">
      <alignment vertical="center"/>
    </xf>
    <xf numFmtId="0" fontId="4" fillId="2" borderId="0" xfId="4" applyFont="1" applyFill="1">
      <alignment vertical="center"/>
    </xf>
    <xf numFmtId="0" fontId="4" fillId="2" borderId="0" xfId="3" applyFont="1" applyFill="1" applyAlignment="1">
      <alignment vertical="center"/>
    </xf>
    <xf numFmtId="0" fontId="4" fillId="2" borderId="0" xfId="0" applyFont="1" applyFill="1" applyBorder="1">
      <alignment vertical="center"/>
    </xf>
    <xf numFmtId="0" fontId="4" fillId="2" borderId="0" xfId="0" applyFont="1" applyFill="1">
      <alignment vertical="center"/>
    </xf>
    <xf numFmtId="0" fontId="1" fillId="2" borderId="0" xfId="0" applyFont="1" applyFill="1">
      <alignment vertical="center"/>
    </xf>
    <xf numFmtId="49" fontId="4" fillId="0" borderId="0" xfId="5" applyNumberFormat="1" applyFont="1" applyFill="1" applyAlignment="1">
      <alignment vertical="center"/>
    </xf>
    <xf numFmtId="0" fontId="5" fillId="0" borderId="0" xfId="5" applyFont="1" applyFill="1" applyBorder="1" applyAlignment="1"/>
    <xf numFmtId="0" fontId="4" fillId="0" borderId="0" xfId="5" applyFont="1" applyFill="1" applyAlignment="1">
      <alignment vertical="center"/>
    </xf>
    <xf numFmtId="49" fontId="8" fillId="0" borderId="0" xfId="5" applyNumberFormat="1" applyFont="1" applyFill="1" applyAlignment="1">
      <alignment vertical="center"/>
    </xf>
    <xf numFmtId="0" fontId="8" fillId="0" borderId="0" xfId="5" applyFont="1" applyFill="1" applyAlignment="1">
      <alignment vertical="center"/>
    </xf>
    <xf numFmtId="0" fontId="1" fillId="0" borderId="0" xfId="5" applyFont="1" applyAlignment="1">
      <alignment vertical="center"/>
    </xf>
    <xf numFmtId="0" fontId="8" fillId="0" borderId="0" xfId="5" applyFont="1" applyAlignment="1">
      <alignment vertical="center"/>
    </xf>
    <xf numFmtId="0" fontId="1" fillId="0" borderId="0" xfId="5" applyFont="1" applyAlignment="1">
      <alignment horizontal="right" vertical="center"/>
    </xf>
    <xf numFmtId="49" fontId="4" fillId="0" borderId="0" xfId="5" applyNumberFormat="1" applyFont="1" applyFill="1" applyAlignment="1">
      <alignment horizontal="center" vertical="center"/>
    </xf>
    <xf numFmtId="0" fontId="4" fillId="0" borderId="0" xfId="5" applyFont="1" applyFill="1" applyAlignment="1">
      <alignment horizontal="center" vertical="center"/>
    </xf>
    <xf numFmtId="0" fontId="1" fillId="0" borderId="6" xfId="5" applyFont="1" applyFill="1" applyBorder="1" applyAlignment="1">
      <alignment vertical="center"/>
    </xf>
    <xf numFmtId="0" fontId="1" fillId="0" borderId="0" xfId="5" applyFont="1" applyFill="1" applyBorder="1" applyAlignment="1">
      <alignment vertical="center"/>
    </xf>
    <xf numFmtId="38" fontId="1" fillId="0" borderId="0" xfId="6" applyFont="1" applyFill="1" applyBorder="1" applyAlignment="1">
      <alignment vertical="center"/>
    </xf>
    <xf numFmtId="0" fontId="1" fillId="0" borderId="0" xfId="7" applyFont="1" applyFill="1" applyBorder="1" applyAlignment="1">
      <alignment vertical="center"/>
    </xf>
    <xf numFmtId="0" fontId="1" fillId="0" borderId="20" xfId="5" applyFont="1" applyFill="1" applyBorder="1" applyAlignment="1">
      <alignment horizontal="right" vertical="center"/>
    </xf>
    <xf numFmtId="177" fontId="9" fillId="0" borderId="11" xfId="5" applyNumberFormat="1" applyFont="1" applyFill="1" applyBorder="1" applyAlignment="1">
      <alignment horizontal="center" vertical="center"/>
    </xf>
    <xf numFmtId="0" fontId="9" fillId="0" borderId="11" xfId="5" applyFont="1" applyFill="1" applyBorder="1" applyAlignment="1">
      <alignment horizontal="center" vertical="center"/>
    </xf>
    <xf numFmtId="38" fontId="1" fillId="0" borderId="6" xfId="6" applyFont="1" applyFill="1" applyBorder="1" applyAlignment="1">
      <alignment vertical="center"/>
    </xf>
    <xf numFmtId="176" fontId="1" fillId="2" borderId="20" xfId="5" applyNumberFormat="1" applyFont="1" applyFill="1" applyBorder="1" applyAlignment="1">
      <alignment horizontal="right" vertical="center"/>
    </xf>
    <xf numFmtId="177" fontId="9" fillId="2" borderId="11" xfId="5" applyNumberFormat="1" applyFont="1" applyFill="1" applyBorder="1" applyAlignment="1">
      <alignment horizontal="center" vertical="center"/>
    </xf>
    <xf numFmtId="178" fontId="9" fillId="2" borderId="11" xfId="5" applyNumberFormat="1" applyFont="1" applyFill="1" applyBorder="1" applyAlignment="1">
      <alignment horizontal="center" vertical="center"/>
    </xf>
    <xf numFmtId="38" fontId="10" fillId="0" borderId="0" xfId="6" applyFont="1" applyFill="1" applyBorder="1" applyAlignment="1">
      <alignment vertical="center"/>
    </xf>
    <xf numFmtId="0" fontId="10" fillId="0" borderId="0" xfId="5" applyFont="1" applyFill="1" applyBorder="1" applyAlignment="1">
      <alignment vertical="center"/>
    </xf>
    <xf numFmtId="176" fontId="1" fillId="2" borderId="22" xfId="5" applyNumberFormat="1" applyFont="1" applyFill="1" applyBorder="1" applyAlignment="1">
      <alignment horizontal="right" vertical="center"/>
    </xf>
    <xf numFmtId="178" fontId="9" fillId="2" borderId="23" xfId="5" applyNumberFormat="1" applyFont="1" applyFill="1" applyBorder="1" applyAlignment="1">
      <alignment horizontal="center" vertical="center"/>
    </xf>
    <xf numFmtId="38" fontId="1" fillId="0" borderId="0" xfId="6" applyFont="1" applyFill="1" applyBorder="1" applyAlignment="1">
      <alignment horizontal="center" vertical="center"/>
    </xf>
    <xf numFmtId="0" fontId="1" fillId="2" borderId="20" xfId="5" applyFont="1" applyFill="1" applyBorder="1" applyAlignment="1">
      <alignment horizontal="right" vertical="center"/>
    </xf>
    <xf numFmtId="0" fontId="9" fillId="2" borderId="11" xfId="5" applyFont="1" applyFill="1" applyBorder="1" applyAlignment="1">
      <alignment horizontal="center" vertical="center"/>
    </xf>
    <xf numFmtId="178" fontId="9" fillId="2" borderId="11" xfId="5" applyNumberFormat="1" applyFont="1" applyFill="1" applyBorder="1" applyAlignment="1">
      <alignment horizontal="right" vertical="center"/>
    </xf>
    <xf numFmtId="0" fontId="9" fillId="2" borderId="11" xfId="5" applyFont="1" applyFill="1" applyBorder="1" applyAlignment="1">
      <alignment horizontal="right" vertical="center"/>
    </xf>
    <xf numFmtId="0" fontId="1" fillId="0" borderId="10" xfId="5" applyFont="1" applyFill="1" applyBorder="1" applyAlignment="1">
      <alignment vertical="center"/>
    </xf>
    <xf numFmtId="0" fontId="1" fillId="0" borderId="0" xfId="5" applyFont="1" applyFill="1" applyAlignment="1">
      <alignment vertical="center"/>
    </xf>
    <xf numFmtId="0" fontId="9" fillId="0" borderId="11" xfId="5" applyFont="1" applyFill="1" applyBorder="1" applyAlignment="1">
      <alignment horizontal="right" vertical="center"/>
    </xf>
    <xf numFmtId="176" fontId="1" fillId="2" borderId="28" xfId="5" applyNumberFormat="1" applyFont="1" applyFill="1" applyBorder="1" applyAlignment="1">
      <alignment horizontal="right" vertical="center"/>
    </xf>
    <xf numFmtId="178" fontId="9" fillId="2" borderId="29" xfId="5" applyNumberFormat="1" applyFont="1" applyFill="1" applyBorder="1" applyAlignment="1">
      <alignment horizontal="center" vertical="center"/>
    </xf>
    <xf numFmtId="176" fontId="1" fillId="2" borderId="18" xfId="5" applyNumberFormat="1" applyFont="1" applyFill="1" applyBorder="1" applyAlignment="1">
      <alignment horizontal="right" vertical="center"/>
    </xf>
    <xf numFmtId="177" fontId="9" fillId="2" borderId="19" xfId="5" applyNumberFormat="1" applyFont="1" applyFill="1" applyBorder="1" applyAlignment="1">
      <alignment horizontal="center" vertical="center"/>
    </xf>
    <xf numFmtId="178" fontId="9" fillId="2" borderId="19" xfId="5" applyNumberFormat="1" applyFont="1" applyFill="1" applyBorder="1" applyAlignment="1">
      <alignment horizontal="center" vertical="center"/>
    </xf>
    <xf numFmtId="0" fontId="8" fillId="0" borderId="0" xfId="5" applyFont="1" applyFill="1" applyBorder="1" applyAlignment="1">
      <alignment vertical="center"/>
    </xf>
    <xf numFmtId="0" fontId="4" fillId="0" borderId="0" xfId="5" applyFont="1" applyAlignment="1">
      <alignment horizontal="center" vertical="center"/>
    </xf>
    <xf numFmtId="0" fontId="4" fillId="0" borderId="0" xfId="5" applyFont="1" applyAlignment="1">
      <alignment horizontal="left" vertical="center"/>
    </xf>
    <xf numFmtId="0" fontId="1" fillId="2" borderId="0" xfId="4" applyFont="1" applyFill="1">
      <alignment vertical="center"/>
    </xf>
    <xf numFmtId="0" fontId="1" fillId="2" borderId="0" xfId="0" applyFont="1" applyFill="1" applyBorder="1">
      <alignment vertical="center"/>
    </xf>
    <xf numFmtId="49" fontId="1" fillId="2" borderId="0" xfId="0" applyNumberFormat="1" applyFont="1" applyFill="1">
      <alignment vertical="center"/>
    </xf>
    <xf numFmtId="0" fontId="12" fillId="2" borderId="0" xfId="0" applyFont="1" applyFill="1" applyBorder="1" applyAlignment="1"/>
    <xf numFmtId="0" fontId="1" fillId="2" borderId="0" xfId="0" applyFont="1" applyFill="1" applyBorder="1" applyAlignment="1"/>
    <xf numFmtId="0" fontId="1" fillId="2" borderId="0" xfId="0" applyFont="1" applyFill="1" applyBorder="1" applyAlignment="1">
      <alignment horizontal="right"/>
    </xf>
    <xf numFmtId="38" fontId="1" fillId="2" borderId="6" xfId="1" applyFont="1" applyFill="1" applyBorder="1" applyAlignment="1">
      <alignment vertical="center"/>
    </xf>
    <xf numFmtId="38" fontId="1" fillId="2" borderId="0" xfId="1" applyFont="1" applyFill="1" applyBorder="1" applyAlignment="1">
      <alignment vertical="center"/>
    </xf>
    <xf numFmtId="0" fontId="1" fillId="2" borderId="0" xfId="0" applyFont="1" applyFill="1" applyBorder="1" applyAlignment="1">
      <alignment vertical="center"/>
    </xf>
    <xf numFmtId="176" fontId="1" fillId="2" borderId="20" xfId="0" applyNumberFormat="1" applyFont="1" applyFill="1" applyBorder="1" applyAlignment="1">
      <alignment horizontal="right" vertical="center"/>
    </xf>
    <xf numFmtId="0" fontId="9" fillId="2" borderId="11" xfId="0" applyFont="1" applyFill="1" applyBorder="1" applyAlignment="1">
      <alignment horizontal="center" vertical="center"/>
    </xf>
    <xf numFmtId="0" fontId="4" fillId="2" borderId="0" xfId="0" applyFont="1" applyFill="1" applyBorder="1" applyAlignment="1">
      <alignment vertical="center"/>
    </xf>
    <xf numFmtId="178" fontId="9" fillId="2" borderId="11" xfId="0" applyNumberFormat="1" applyFont="1" applyFill="1" applyBorder="1" applyAlignment="1">
      <alignment horizontal="center" vertical="center"/>
    </xf>
    <xf numFmtId="0" fontId="13" fillId="2" borderId="0" xfId="0" applyFont="1" applyFill="1" applyBorder="1" applyAlignment="1">
      <alignment vertical="center"/>
    </xf>
    <xf numFmtId="38" fontId="1" fillId="2" borderId="21" xfId="1" applyFont="1" applyFill="1" applyBorder="1" applyAlignment="1">
      <alignment vertical="center"/>
    </xf>
    <xf numFmtId="38" fontId="1" fillId="2" borderId="7" xfId="1" applyFont="1" applyFill="1" applyBorder="1" applyAlignment="1">
      <alignment vertical="center"/>
    </xf>
    <xf numFmtId="0" fontId="1" fillId="2" borderId="7" xfId="0" applyFont="1" applyFill="1" applyBorder="1" applyAlignment="1">
      <alignment vertical="center"/>
    </xf>
    <xf numFmtId="176" fontId="1" fillId="2" borderId="22" xfId="0" applyNumberFormat="1" applyFont="1" applyFill="1" applyBorder="1" applyAlignment="1">
      <alignment horizontal="right" vertical="center"/>
    </xf>
    <xf numFmtId="37" fontId="9" fillId="2" borderId="23" xfId="0" applyNumberFormat="1" applyFont="1" applyFill="1" applyBorder="1" applyAlignment="1">
      <alignment horizontal="center" vertical="center"/>
    </xf>
    <xf numFmtId="38" fontId="1" fillId="2" borderId="16" xfId="1" applyFont="1" applyFill="1" applyBorder="1" applyAlignment="1">
      <alignment vertical="center"/>
    </xf>
    <xf numFmtId="38" fontId="1" fillId="2" borderId="17" xfId="1" applyFont="1" applyFill="1" applyBorder="1" applyAlignment="1">
      <alignment vertical="center"/>
    </xf>
    <xf numFmtId="0" fontId="13" fillId="2" borderId="17" xfId="0" applyFont="1" applyFill="1" applyBorder="1" applyAlignment="1">
      <alignment vertical="center"/>
    </xf>
    <xf numFmtId="176" fontId="1" fillId="2" borderId="18" xfId="0" applyNumberFormat="1" applyFont="1" applyFill="1" applyBorder="1" applyAlignment="1">
      <alignment horizontal="right" vertical="center"/>
    </xf>
    <xf numFmtId="178" fontId="9" fillId="2" borderId="19" xfId="0" applyNumberFormat="1" applyFont="1" applyFill="1" applyBorder="1" applyAlignment="1">
      <alignment horizontal="center" vertical="center"/>
    </xf>
    <xf numFmtId="49" fontId="8" fillId="2" borderId="0" xfId="1" applyNumberFormat="1" applyFont="1" applyFill="1" applyBorder="1" applyAlignment="1">
      <alignment vertical="center"/>
    </xf>
    <xf numFmtId="0" fontId="4" fillId="2" borderId="0" xfId="0" applyFont="1" applyFill="1" applyAlignment="1">
      <alignment vertical="center"/>
    </xf>
    <xf numFmtId="38" fontId="8" fillId="2" borderId="2" xfId="1" applyFont="1" applyFill="1" applyBorder="1" applyAlignment="1">
      <alignment vertical="center"/>
    </xf>
    <xf numFmtId="38" fontId="14" fillId="2" borderId="2" xfId="1" applyFont="1" applyFill="1" applyBorder="1" applyAlignment="1">
      <alignment vertical="center"/>
    </xf>
    <xf numFmtId="0" fontId="15" fillId="2" borderId="2" xfId="0" applyFont="1" applyFill="1" applyBorder="1" applyAlignment="1">
      <alignment vertical="center"/>
    </xf>
    <xf numFmtId="0" fontId="4" fillId="2" borderId="0" xfId="0" applyFont="1" applyFill="1" applyAlignment="1">
      <alignment horizontal="left" vertical="center"/>
    </xf>
    <xf numFmtId="38" fontId="14" fillId="2" borderId="0" xfId="1" applyFont="1" applyFill="1" applyBorder="1" applyAlignment="1">
      <alignment vertical="center"/>
    </xf>
    <xf numFmtId="0" fontId="15" fillId="2" borderId="0" xfId="0" applyFont="1" applyFill="1" applyBorder="1" applyAlignment="1">
      <alignment vertical="center"/>
    </xf>
    <xf numFmtId="0" fontId="1" fillId="2" borderId="0" xfId="0" applyFont="1" applyFill="1" applyAlignment="1"/>
    <xf numFmtId="49" fontId="4" fillId="0" borderId="0" xfId="8" applyNumberFormat="1" applyFont="1" applyFill="1" applyAlignment="1">
      <alignment vertical="center"/>
    </xf>
    <xf numFmtId="0" fontId="12" fillId="0" borderId="0" xfId="8" applyFont="1" applyFill="1" applyBorder="1" applyAlignment="1"/>
    <xf numFmtId="0" fontId="4" fillId="0" borderId="0" xfId="8" applyFont="1" applyFill="1" applyAlignment="1">
      <alignment vertical="center"/>
    </xf>
    <xf numFmtId="0" fontId="12" fillId="0" borderId="0" xfId="8" applyFont="1" applyFill="1" applyBorder="1" applyAlignment="1">
      <alignment horizontal="center"/>
    </xf>
    <xf numFmtId="0" fontId="1" fillId="0" borderId="0" xfId="8" applyFont="1" applyFill="1" applyBorder="1" applyAlignment="1">
      <alignment horizontal="center"/>
    </xf>
    <xf numFmtId="0" fontId="1" fillId="0" borderId="0" xfId="8" applyFont="1" applyFill="1" applyBorder="1" applyAlignment="1"/>
    <xf numFmtId="0" fontId="1" fillId="0" borderId="0" xfId="8" applyFont="1" applyFill="1" applyBorder="1" applyAlignment="1">
      <alignment horizontal="right"/>
    </xf>
    <xf numFmtId="0" fontId="1" fillId="0" borderId="0" xfId="8" applyFont="1" applyFill="1" applyAlignment="1">
      <alignment vertical="center"/>
    </xf>
    <xf numFmtId="0" fontId="1" fillId="0" borderId="2" xfId="8" applyFont="1" applyFill="1" applyBorder="1" applyAlignment="1">
      <alignment vertical="center"/>
    </xf>
    <xf numFmtId="0" fontId="1" fillId="0" borderId="33" xfId="8" applyFont="1" applyFill="1" applyBorder="1" applyAlignment="1">
      <alignment vertical="center"/>
    </xf>
    <xf numFmtId="0" fontId="1" fillId="0" borderId="0" xfId="8" applyFont="1" applyFill="1" applyAlignment="1">
      <alignment horizontal="center" vertical="center"/>
    </xf>
    <xf numFmtId="38" fontId="1" fillId="0" borderId="38" xfId="6" applyFont="1" applyFill="1" applyBorder="1" applyAlignment="1">
      <alignment vertical="center"/>
    </xf>
    <xf numFmtId="38" fontId="1" fillId="0" borderId="4" xfId="6" applyFont="1" applyFill="1" applyBorder="1" applyAlignment="1">
      <alignment vertical="center"/>
    </xf>
    <xf numFmtId="0" fontId="1" fillId="0" borderId="4" xfId="8" applyFont="1" applyFill="1" applyBorder="1" applyAlignment="1">
      <alignment vertical="center"/>
    </xf>
    <xf numFmtId="176" fontId="1" fillId="0" borderId="3" xfId="8" applyNumberFormat="1" applyFont="1" applyFill="1" applyBorder="1" applyAlignment="1">
      <alignment horizontal="right" vertical="center"/>
    </xf>
    <xf numFmtId="179" fontId="9" fillId="0" borderId="4" xfId="8" applyNumberFormat="1" applyFont="1" applyFill="1" applyBorder="1" applyAlignment="1">
      <alignment horizontal="center" vertical="center"/>
    </xf>
    <xf numFmtId="176" fontId="9" fillId="0" borderId="39" xfId="8" applyNumberFormat="1" applyFont="1" applyFill="1" applyBorder="1" applyAlignment="1">
      <alignment horizontal="center" vertical="center"/>
    </xf>
    <xf numFmtId="176" fontId="1" fillId="0" borderId="4" xfId="8" applyNumberFormat="1" applyFont="1" applyFill="1" applyBorder="1" applyAlignment="1">
      <alignment horizontal="right" vertical="center"/>
    </xf>
    <xf numFmtId="176" fontId="9" fillId="0" borderId="5" xfId="8" applyNumberFormat="1" applyFont="1" applyFill="1" applyBorder="1" applyAlignment="1">
      <alignment horizontal="center" vertical="center"/>
    </xf>
    <xf numFmtId="0" fontId="1" fillId="0" borderId="0" xfId="8" applyFont="1" applyFill="1" applyBorder="1" applyAlignment="1">
      <alignment vertical="center"/>
    </xf>
    <xf numFmtId="176" fontId="1" fillId="0" borderId="20" xfId="8" applyNumberFormat="1" applyFont="1" applyFill="1" applyBorder="1" applyAlignment="1">
      <alignment horizontal="right" vertical="center"/>
    </xf>
    <xf numFmtId="179" fontId="9" fillId="0" borderId="0" xfId="8" applyNumberFormat="1" applyFont="1" applyFill="1" applyBorder="1" applyAlignment="1">
      <alignment horizontal="center" vertical="center"/>
    </xf>
    <xf numFmtId="176" fontId="9" fillId="0" borderId="10" xfId="8" applyNumberFormat="1" applyFont="1" applyFill="1" applyBorder="1" applyAlignment="1">
      <alignment horizontal="center" vertical="center"/>
    </xf>
    <xf numFmtId="176" fontId="1" fillId="0" borderId="0" xfId="8" applyNumberFormat="1" applyFont="1" applyFill="1" applyBorder="1" applyAlignment="1">
      <alignment horizontal="right" vertical="center"/>
    </xf>
    <xf numFmtId="176" fontId="9" fillId="0" borderId="9" xfId="8" applyNumberFormat="1" applyFont="1" applyFill="1" applyBorder="1" applyAlignment="1">
      <alignment horizontal="center" vertical="center"/>
    </xf>
    <xf numFmtId="0" fontId="1" fillId="0" borderId="6" xfId="8" applyFont="1" applyFill="1" applyBorder="1" applyAlignment="1">
      <alignment vertical="center"/>
    </xf>
    <xf numFmtId="176" fontId="9" fillId="0" borderId="11" xfId="8" applyNumberFormat="1" applyFont="1" applyFill="1" applyBorder="1" applyAlignment="1">
      <alignment horizontal="center" vertical="center"/>
    </xf>
    <xf numFmtId="0" fontId="1" fillId="0" borderId="6" xfId="9" applyFont="1" applyFill="1" applyBorder="1" applyAlignment="1">
      <alignment horizontal="left" vertical="center"/>
    </xf>
    <xf numFmtId="0" fontId="1" fillId="0" borderId="0" xfId="9" applyFont="1" applyFill="1" applyBorder="1" applyAlignment="1">
      <alignment horizontal="left" vertical="center"/>
    </xf>
    <xf numFmtId="38" fontId="1" fillId="0" borderId="12" xfId="6" applyFont="1" applyFill="1" applyBorder="1" applyAlignment="1">
      <alignment vertical="center"/>
    </xf>
    <xf numFmtId="0" fontId="1" fillId="0" borderId="13" xfId="9" applyFont="1" applyFill="1" applyBorder="1" applyAlignment="1">
      <alignment vertical="center"/>
    </xf>
    <xf numFmtId="0" fontId="1" fillId="0" borderId="13" xfId="8" applyFont="1" applyFill="1" applyBorder="1" applyAlignment="1">
      <alignment vertical="center"/>
    </xf>
    <xf numFmtId="176" fontId="1" fillId="0" borderId="24" xfId="8" applyNumberFormat="1" applyFont="1" applyFill="1" applyBorder="1" applyAlignment="1">
      <alignment horizontal="right" vertical="center"/>
    </xf>
    <xf numFmtId="179" fontId="9" fillId="0" borderId="13" xfId="8" applyNumberFormat="1" applyFont="1" applyFill="1" applyBorder="1" applyAlignment="1">
      <alignment horizontal="center" vertical="center"/>
    </xf>
    <xf numFmtId="176" fontId="9" fillId="0" borderId="14" xfId="8" applyNumberFormat="1" applyFont="1" applyFill="1" applyBorder="1" applyAlignment="1">
      <alignment horizontal="center" vertical="center"/>
    </xf>
    <xf numFmtId="176" fontId="1" fillId="0" borderId="13" xfId="8" applyNumberFormat="1" applyFont="1" applyFill="1" applyBorder="1" applyAlignment="1">
      <alignment horizontal="right" vertical="center"/>
    </xf>
    <xf numFmtId="176" fontId="9" fillId="0" borderId="15" xfId="8" applyNumberFormat="1" applyFont="1" applyFill="1" applyBorder="1" applyAlignment="1">
      <alignment horizontal="center" vertical="center"/>
    </xf>
    <xf numFmtId="38" fontId="1" fillId="0" borderId="21" xfId="6" applyFont="1" applyFill="1" applyBorder="1" applyAlignment="1">
      <alignment vertical="center"/>
    </xf>
    <xf numFmtId="0" fontId="1" fillId="0" borderId="7" xfId="9" applyFont="1" applyFill="1" applyBorder="1" applyAlignment="1">
      <alignment vertical="center"/>
    </xf>
    <xf numFmtId="0" fontId="1" fillId="0" borderId="46" xfId="9" applyFont="1" applyFill="1" applyBorder="1" applyAlignment="1">
      <alignment vertical="center"/>
    </xf>
    <xf numFmtId="0" fontId="1" fillId="0" borderId="7" xfId="8" applyFont="1" applyFill="1" applyBorder="1" applyAlignment="1">
      <alignment vertical="center"/>
    </xf>
    <xf numFmtId="176" fontId="1" fillId="0" borderId="22" xfId="8" applyNumberFormat="1" applyFont="1" applyFill="1" applyBorder="1" applyAlignment="1">
      <alignment horizontal="right" vertical="center"/>
    </xf>
    <xf numFmtId="179" fontId="9" fillId="0" borderId="47" xfId="8" applyNumberFormat="1" applyFont="1" applyFill="1" applyBorder="1" applyAlignment="1">
      <alignment horizontal="center" vertical="center"/>
    </xf>
    <xf numFmtId="176" fontId="1" fillId="0" borderId="7" xfId="8" applyNumberFormat="1" applyFont="1" applyFill="1" applyBorder="1" applyAlignment="1">
      <alignment horizontal="right" vertical="center"/>
    </xf>
    <xf numFmtId="176" fontId="9" fillId="0" borderId="23" xfId="8" applyNumberFormat="1" applyFont="1" applyFill="1" applyBorder="1" applyAlignment="1">
      <alignment horizontal="center" vertical="center"/>
    </xf>
    <xf numFmtId="0" fontId="1" fillId="0" borderId="0" xfId="9" applyFont="1" applyFill="1" applyBorder="1" applyAlignment="1">
      <alignment vertical="center"/>
    </xf>
    <xf numFmtId="0" fontId="1" fillId="0" borderId="13" xfId="9" applyFont="1" applyFill="1" applyBorder="1" applyAlignment="1">
      <alignment horizontal="left" vertical="center"/>
    </xf>
    <xf numFmtId="38" fontId="8" fillId="0" borderId="0" xfId="6" applyFont="1" applyFill="1" applyBorder="1" applyAlignment="1">
      <alignment vertical="center"/>
    </xf>
    <xf numFmtId="38" fontId="1" fillId="0" borderId="25" xfId="6" applyFont="1" applyFill="1" applyBorder="1" applyAlignment="1">
      <alignment vertical="center"/>
    </xf>
    <xf numFmtId="0" fontId="1" fillId="0" borderId="26" xfId="9" applyFont="1" applyFill="1" applyBorder="1" applyAlignment="1">
      <alignment vertical="center"/>
    </xf>
    <xf numFmtId="0" fontId="1" fillId="0" borderId="26" xfId="9" applyFont="1" applyFill="1" applyBorder="1" applyAlignment="1">
      <alignment horizontal="left" vertical="center"/>
    </xf>
    <xf numFmtId="0" fontId="10" fillId="0" borderId="26" xfId="9" applyFont="1" applyFill="1" applyBorder="1" applyAlignment="1">
      <alignment horizontal="left" vertical="center"/>
    </xf>
    <xf numFmtId="0" fontId="1" fillId="0" borderId="26" xfId="8" applyFont="1" applyFill="1" applyBorder="1" applyAlignment="1">
      <alignment vertical="center"/>
    </xf>
    <xf numFmtId="176" fontId="1" fillId="0" borderId="28" xfId="8" applyNumberFormat="1" applyFont="1" applyFill="1" applyBorder="1" applyAlignment="1">
      <alignment horizontal="right" vertical="center"/>
    </xf>
    <xf numFmtId="179" fontId="9" fillId="0" borderId="26" xfId="8" applyNumberFormat="1" applyFont="1" applyFill="1" applyBorder="1" applyAlignment="1">
      <alignment horizontal="center" vertical="center"/>
    </xf>
    <xf numFmtId="176" fontId="9" fillId="0" borderId="27" xfId="8" applyNumberFormat="1" applyFont="1" applyFill="1" applyBorder="1" applyAlignment="1">
      <alignment horizontal="center" vertical="center"/>
    </xf>
    <xf numFmtId="176" fontId="1" fillId="0" borderId="26" xfId="8" applyNumberFormat="1" applyFont="1" applyFill="1" applyBorder="1" applyAlignment="1">
      <alignment horizontal="right" vertical="center"/>
    </xf>
    <xf numFmtId="176" fontId="9" fillId="0" borderId="29" xfId="6" applyNumberFormat="1" applyFont="1" applyFill="1" applyBorder="1" applyAlignment="1">
      <alignment horizontal="center" vertical="center"/>
    </xf>
    <xf numFmtId="38" fontId="1" fillId="0" borderId="34" xfId="6" applyFont="1" applyFill="1" applyBorder="1" applyAlignment="1">
      <alignment vertical="center"/>
    </xf>
    <xf numFmtId="0" fontId="1" fillId="0" borderId="35" xfId="9" applyFont="1" applyFill="1" applyBorder="1" applyAlignment="1">
      <alignment vertical="center"/>
    </xf>
    <xf numFmtId="0" fontId="1" fillId="0" borderId="35" xfId="9" applyFont="1" applyFill="1" applyBorder="1" applyAlignment="1">
      <alignment horizontal="left" vertical="center"/>
    </xf>
    <xf numFmtId="0" fontId="1" fillId="0" borderId="35" xfId="8" applyFont="1" applyFill="1" applyBorder="1" applyAlignment="1">
      <alignment vertical="center"/>
    </xf>
    <xf numFmtId="176" fontId="1" fillId="0" borderId="37" xfId="8" applyNumberFormat="1" applyFont="1" applyFill="1" applyBorder="1" applyAlignment="1">
      <alignment horizontal="right" vertical="center"/>
    </xf>
    <xf numFmtId="179" fontId="9" fillId="0" borderId="35" xfId="8" applyNumberFormat="1" applyFont="1" applyFill="1" applyBorder="1" applyAlignment="1">
      <alignment horizontal="center" vertical="center"/>
    </xf>
    <xf numFmtId="176" fontId="9" fillId="0" borderId="36" xfId="8" applyNumberFormat="1" applyFont="1" applyFill="1" applyBorder="1" applyAlignment="1">
      <alignment horizontal="center" vertical="center"/>
    </xf>
    <xf numFmtId="176" fontId="1" fillId="0" borderId="35" xfId="8" applyNumberFormat="1" applyFont="1" applyFill="1" applyBorder="1" applyAlignment="1">
      <alignment horizontal="right" vertical="center"/>
    </xf>
    <xf numFmtId="176" fontId="9" fillId="0" borderId="53" xfId="6" applyNumberFormat="1" applyFont="1" applyFill="1" applyBorder="1" applyAlignment="1">
      <alignment horizontal="center" vertical="center"/>
    </xf>
    <xf numFmtId="0" fontId="1" fillId="0" borderId="2" xfId="8" applyFont="1" applyFill="1" applyBorder="1" applyAlignment="1">
      <alignment vertical="top" wrapText="1"/>
    </xf>
    <xf numFmtId="0" fontId="1" fillId="0" borderId="2" xfId="8" applyFont="1" applyFill="1" applyBorder="1" applyAlignment="1">
      <alignment vertical="top"/>
    </xf>
    <xf numFmtId="0" fontId="1" fillId="0" borderId="0" xfId="8" applyFont="1" applyFill="1" applyBorder="1" applyAlignment="1">
      <alignment vertical="top"/>
    </xf>
    <xf numFmtId="0" fontId="4" fillId="0" borderId="0" xfId="8" applyFont="1" applyAlignment="1">
      <alignment horizontal="left" vertical="center"/>
    </xf>
    <xf numFmtId="0" fontId="1" fillId="0" borderId="0" xfId="8" applyFont="1" applyAlignment="1">
      <alignment horizontal="center" vertical="center"/>
    </xf>
    <xf numFmtId="0" fontId="1" fillId="0" borderId="0" xfId="8" applyFont="1"/>
    <xf numFmtId="0" fontId="10" fillId="2" borderId="0" xfId="4" applyFont="1" applyFill="1">
      <alignment vertical="center"/>
    </xf>
    <xf numFmtId="0" fontId="16" fillId="2" borderId="0" xfId="3" applyFont="1" applyFill="1" applyAlignment="1">
      <alignment vertical="center"/>
    </xf>
    <xf numFmtId="49" fontId="8" fillId="2" borderId="0" xfId="3" applyNumberFormat="1" applyFont="1" applyFill="1" applyBorder="1" applyAlignment="1">
      <alignment vertical="center"/>
    </xf>
    <xf numFmtId="0" fontId="8" fillId="2" borderId="0" xfId="3" applyFont="1" applyFill="1" applyBorder="1" applyAlignment="1">
      <alignment vertical="center"/>
    </xf>
    <xf numFmtId="0" fontId="1" fillId="2" borderId="0" xfId="3" applyFont="1" applyFill="1" applyBorder="1" applyAlignment="1">
      <alignment vertical="center"/>
    </xf>
    <xf numFmtId="0" fontId="1" fillId="2" borderId="0" xfId="3" applyFont="1" applyFill="1" applyBorder="1" applyAlignment="1">
      <alignment horizontal="right" vertical="center"/>
    </xf>
    <xf numFmtId="49" fontId="4" fillId="2" borderId="0" xfId="3" applyNumberFormat="1" applyFont="1" applyFill="1" applyAlignment="1">
      <alignment horizontal="center" vertical="center"/>
    </xf>
    <xf numFmtId="0" fontId="4" fillId="2" borderId="0" xfId="3" applyFont="1" applyFill="1" applyAlignment="1">
      <alignment horizontal="center" vertical="center"/>
    </xf>
    <xf numFmtId="38" fontId="1" fillId="2" borderId="1" xfId="6" applyFont="1" applyFill="1" applyBorder="1" applyAlignment="1">
      <alignment vertical="center"/>
    </xf>
    <xf numFmtId="0" fontId="1" fillId="2" borderId="2" xfId="9" applyFont="1" applyFill="1" applyBorder="1" applyAlignment="1">
      <alignment vertical="center"/>
    </xf>
    <xf numFmtId="0" fontId="1" fillId="2" borderId="2" xfId="9" applyFont="1" applyFill="1" applyBorder="1" applyAlignment="1">
      <alignment horizontal="left" vertical="center"/>
    </xf>
    <xf numFmtId="0" fontId="1" fillId="2" borderId="2" xfId="3" applyFont="1" applyFill="1" applyBorder="1" applyAlignment="1">
      <alignment vertical="center"/>
    </xf>
    <xf numFmtId="0" fontId="1" fillId="2" borderId="31" xfId="3" applyFont="1" applyFill="1" applyBorder="1" applyAlignment="1">
      <alignment vertical="center"/>
    </xf>
    <xf numFmtId="0" fontId="1" fillId="2" borderId="32" xfId="3" applyFont="1" applyFill="1" applyBorder="1" applyAlignment="1">
      <alignment vertical="center"/>
    </xf>
    <xf numFmtId="0" fontId="9" fillId="2" borderId="33" xfId="3" applyFont="1" applyFill="1" applyBorder="1" applyAlignment="1">
      <alignment vertical="center"/>
    </xf>
    <xf numFmtId="38" fontId="1" fillId="2" borderId="6" xfId="6" applyFont="1" applyFill="1" applyBorder="1" applyAlignment="1">
      <alignment vertical="center"/>
    </xf>
    <xf numFmtId="0" fontId="1" fillId="2" borderId="0" xfId="9" applyFont="1" applyFill="1" applyBorder="1" applyAlignment="1">
      <alignment vertical="center"/>
    </xf>
    <xf numFmtId="0" fontId="1" fillId="2" borderId="0" xfId="9" applyFont="1" applyFill="1" applyBorder="1" applyAlignment="1">
      <alignment horizontal="left" vertical="center"/>
    </xf>
    <xf numFmtId="0" fontId="1" fillId="2" borderId="10" xfId="3" applyFont="1" applyFill="1" applyBorder="1" applyAlignment="1">
      <alignment vertical="center"/>
    </xf>
    <xf numFmtId="176" fontId="1" fillId="2" borderId="20" xfId="3" applyNumberFormat="1" applyFont="1" applyFill="1" applyBorder="1" applyAlignment="1">
      <alignment horizontal="right" vertical="center"/>
    </xf>
    <xf numFmtId="178" fontId="9" fillId="2" borderId="11" xfId="3" applyNumberFormat="1" applyFont="1" applyFill="1" applyBorder="1" applyAlignment="1">
      <alignment horizontal="center" vertical="center"/>
    </xf>
    <xf numFmtId="0" fontId="1" fillId="2" borderId="6" xfId="3" applyFont="1" applyFill="1" applyBorder="1" applyAlignment="1">
      <alignment vertical="center"/>
    </xf>
    <xf numFmtId="0" fontId="1" fillId="2" borderId="6" xfId="7" applyFont="1" applyFill="1" applyBorder="1" applyAlignment="1">
      <alignment vertical="center"/>
    </xf>
    <xf numFmtId="0" fontId="1" fillId="2" borderId="0" xfId="7" applyFont="1" applyFill="1" applyBorder="1" applyAlignment="1">
      <alignment vertical="center"/>
    </xf>
    <xf numFmtId="177" fontId="9" fillId="2" borderId="11" xfId="3" applyNumberFormat="1" applyFont="1" applyFill="1" applyBorder="1" applyAlignment="1">
      <alignment horizontal="center" vertical="center"/>
    </xf>
    <xf numFmtId="38" fontId="1" fillId="2" borderId="0" xfId="6" applyFont="1" applyFill="1" applyBorder="1" applyAlignment="1">
      <alignment vertical="center"/>
    </xf>
    <xf numFmtId="0" fontId="1" fillId="2" borderId="21" xfId="3" applyFont="1" applyFill="1" applyBorder="1" applyAlignment="1">
      <alignment vertical="center"/>
    </xf>
    <xf numFmtId="0" fontId="1" fillId="2" borderId="7" xfId="3" applyFont="1" applyFill="1" applyBorder="1" applyAlignment="1">
      <alignment vertical="center"/>
    </xf>
    <xf numFmtId="38" fontId="1" fillId="2" borderId="7" xfId="6" applyFont="1" applyFill="1" applyBorder="1" applyAlignment="1">
      <alignment vertical="center"/>
    </xf>
    <xf numFmtId="0" fontId="1" fillId="2" borderId="7" xfId="7" applyFont="1" applyFill="1" applyBorder="1" applyAlignment="1">
      <alignment vertical="center"/>
    </xf>
    <xf numFmtId="0" fontId="1" fillId="2" borderId="47" xfId="3" applyFont="1" applyFill="1" applyBorder="1" applyAlignment="1">
      <alignment vertical="center"/>
    </xf>
    <xf numFmtId="176" fontId="1" fillId="2" borderId="22" xfId="3" applyNumberFormat="1" applyFont="1" applyFill="1" applyBorder="1" applyAlignment="1">
      <alignment horizontal="right" vertical="center"/>
    </xf>
    <xf numFmtId="178" fontId="9" fillId="2" borderId="23" xfId="3" applyNumberFormat="1" applyFont="1" applyFill="1" applyBorder="1" applyAlignment="1">
      <alignment horizontal="center" vertical="center"/>
    </xf>
    <xf numFmtId="176" fontId="1" fillId="2" borderId="20" xfId="3" applyNumberFormat="1" applyFont="1" applyFill="1" applyBorder="1" applyAlignment="1">
      <alignment horizontal="center" vertical="center"/>
    </xf>
    <xf numFmtId="0" fontId="9" fillId="2" borderId="11" xfId="3" applyFont="1" applyFill="1" applyBorder="1" applyAlignment="1">
      <alignment horizontal="center" vertical="center"/>
    </xf>
    <xf numFmtId="0" fontId="1" fillId="2" borderId="0" xfId="3" applyFont="1" applyFill="1" applyBorder="1" applyAlignment="1">
      <alignment horizontal="left" vertical="center"/>
    </xf>
    <xf numFmtId="0" fontId="1" fillId="2" borderId="7" xfId="3" applyFont="1" applyFill="1" applyBorder="1" applyAlignment="1">
      <alignment horizontal="left" vertical="center"/>
    </xf>
    <xf numFmtId="176" fontId="1" fillId="2" borderId="24" xfId="3" applyNumberFormat="1" applyFont="1" applyFill="1" applyBorder="1" applyAlignment="1">
      <alignment horizontal="right" vertical="center"/>
    </xf>
    <xf numFmtId="176" fontId="1" fillId="2" borderId="18" xfId="3" applyNumberFormat="1" applyFont="1" applyFill="1" applyBorder="1" applyAlignment="1">
      <alignment horizontal="right" vertical="center"/>
    </xf>
    <xf numFmtId="178" fontId="9" fillId="2" borderId="19" xfId="3" applyNumberFormat="1" applyFont="1" applyFill="1" applyBorder="1" applyAlignment="1">
      <alignment horizontal="center" vertical="center"/>
    </xf>
    <xf numFmtId="0" fontId="1" fillId="2" borderId="2" xfId="3" applyFont="1" applyFill="1" applyBorder="1" applyAlignment="1">
      <alignment horizontal="left" vertical="center"/>
    </xf>
    <xf numFmtId="176" fontId="1" fillId="2" borderId="0" xfId="3" applyNumberFormat="1" applyFont="1" applyFill="1" applyBorder="1" applyAlignment="1">
      <alignment horizontal="right" vertical="center"/>
    </xf>
    <xf numFmtId="178" fontId="9" fillId="2" borderId="2" xfId="3" applyNumberFormat="1" applyFont="1" applyFill="1" applyBorder="1" applyAlignment="1">
      <alignment horizontal="center" vertical="center"/>
    </xf>
    <xf numFmtId="0" fontId="1" fillId="2" borderId="38" xfId="3" applyFont="1" applyFill="1" applyBorder="1" applyAlignment="1">
      <alignment horizontal="left" vertical="center"/>
    </xf>
    <xf numFmtId="0" fontId="1" fillId="2" borderId="4" xfId="3" applyFont="1" applyFill="1" applyBorder="1" applyAlignment="1">
      <alignment horizontal="left" vertical="center"/>
    </xf>
    <xf numFmtId="176" fontId="1" fillId="2" borderId="3" xfId="3" applyNumberFormat="1" applyFont="1" applyFill="1" applyBorder="1" applyAlignment="1">
      <alignment horizontal="right" vertical="center"/>
    </xf>
    <xf numFmtId="178" fontId="9" fillId="2" borderId="5" xfId="3" applyNumberFormat="1" applyFont="1" applyFill="1" applyBorder="1" applyAlignment="1">
      <alignment horizontal="center" vertical="center"/>
    </xf>
    <xf numFmtId="0" fontId="1" fillId="2" borderId="12" xfId="3" applyFont="1" applyFill="1" applyBorder="1" applyAlignment="1">
      <alignment horizontal="left" vertical="center"/>
    </xf>
    <xf numFmtId="0" fontId="1" fillId="2" borderId="13" xfId="3" applyFont="1" applyFill="1" applyBorder="1" applyAlignment="1">
      <alignment horizontal="left" vertical="center"/>
    </xf>
    <xf numFmtId="0" fontId="1" fillId="2" borderId="25" xfId="3" applyFont="1" applyFill="1" applyBorder="1" applyAlignment="1">
      <alignment horizontal="left" vertical="center"/>
    </xf>
    <xf numFmtId="0" fontId="1" fillId="2" borderId="26" xfId="3" applyFont="1" applyFill="1" applyBorder="1" applyAlignment="1">
      <alignment horizontal="left" vertical="center"/>
    </xf>
    <xf numFmtId="176" fontId="1" fillId="2" borderId="28" xfId="3" applyNumberFormat="1" applyFont="1" applyFill="1" applyBorder="1" applyAlignment="1">
      <alignment horizontal="right" vertical="center"/>
    </xf>
    <xf numFmtId="178" fontId="9" fillId="2" borderId="29" xfId="3" applyNumberFormat="1" applyFont="1" applyFill="1" applyBorder="1" applyAlignment="1">
      <alignment horizontal="center" vertical="center"/>
    </xf>
    <xf numFmtId="0" fontId="1" fillId="2" borderId="16" xfId="3" applyFont="1" applyFill="1" applyBorder="1" applyAlignment="1">
      <alignment vertical="center"/>
    </xf>
    <xf numFmtId="0" fontId="1" fillId="2" borderId="17" xfId="3" applyFont="1" applyFill="1" applyBorder="1" applyAlignment="1">
      <alignment vertical="center"/>
    </xf>
    <xf numFmtId="38" fontId="1" fillId="2" borderId="17" xfId="6" applyFont="1" applyFill="1" applyBorder="1" applyAlignment="1">
      <alignment vertical="center"/>
    </xf>
    <xf numFmtId="0" fontId="1" fillId="2" borderId="17" xfId="7" applyFont="1" applyFill="1" applyBorder="1" applyAlignment="1">
      <alignment vertical="center"/>
    </xf>
    <xf numFmtId="38" fontId="8" fillId="2" borderId="0" xfId="6" applyFont="1" applyFill="1" applyBorder="1" applyAlignment="1">
      <alignment vertical="center"/>
    </xf>
    <xf numFmtId="0" fontId="8" fillId="2" borderId="0" xfId="7" applyFont="1" applyFill="1" applyBorder="1" applyAlignment="1">
      <alignment vertical="center"/>
    </xf>
    <xf numFmtId="0" fontId="8" fillId="2" borderId="0" xfId="9" applyFont="1" applyFill="1" applyBorder="1" applyAlignment="1">
      <alignment horizontal="left" vertical="center"/>
    </xf>
    <xf numFmtId="0" fontId="4" fillId="2" borderId="0" xfId="3" applyFont="1" applyFill="1" applyBorder="1" applyAlignment="1">
      <alignment vertical="center"/>
    </xf>
    <xf numFmtId="0" fontId="4" fillId="2" borderId="0" xfId="3" applyFont="1" applyFill="1" applyAlignment="1">
      <alignment horizontal="left" vertical="center"/>
    </xf>
    <xf numFmtId="0" fontId="8" fillId="2" borderId="0" xfId="3" applyFont="1" applyFill="1" applyBorder="1" applyAlignment="1">
      <alignment horizontal="left" vertical="center"/>
    </xf>
    <xf numFmtId="49" fontId="4" fillId="0" borderId="0" xfId="10" applyNumberFormat="1" applyFont="1" applyAlignment="1">
      <alignment vertical="center"/>
    </xf>
    <xf numFmtId="49" fontId="1" fillId="0" borderId="0" xfId="11" applyNumberFormat="1" applyFont="1">
      <alignment vertical="center"/>
    </xf>
    <xf numFmtId="0" fontId="4" fillId="0" borderId="0" xfId="10" applyFont="1" applyAlignment="1">
      <alignment vertical="center"/>
    </xf>
    <xf numFmtId="0" fontId="1" fillId="0" borderId="0" xfId="12" applyFont="1">
      <alignment vertical="center"/>
    </xf>
    <xf numFmtId="49" fontId="1" fillId="0" borderId="0" xfId="10" applyNumberFormat="1" applyFont="1" applyFill="1" applyAlignment="1">
      <alignment vertical="center"/>
    </xf>
    <xf numFmtId="0" fontId="1" fillId="0" borderId="0" xfId="10" applyFont="1" applyFill="1" applyAlignment="1">
      <alignment vertical="center"/>
    </xf>
    <xf numFmtId="0" fontId="4" fillId="0" borderId="0" xfId="10" applyFont="1" applyFill="1" applyAlignment="1">
      <alignment vertical="center"/>
    </xf>
    <xf numFmtId="0" fontId="1" fillId="0" borderId="0" xfId="10" applyFont="1" applyFill="1" applyBorder="1" applyAlignment="1"/>
    <xf numFmtId="0" fontId="1" fillId="0" borderId="0" xfId="10" applyFont="1" applyFill="1" applyBorder="1" applyAlignment="1">
      <alignment horizontal="right"/>
    </xf>
    <xf numFmtId="0" fontId="1" fillId="0" borderId="0" xfId="0" applyFont="1" applyFill="1" applyBorder="1" applyAlignment="1"/>
    <xf numFmtId="0" fontId="1" fillId="0" borderId="0" xfId="0" applyFont="1" applyFill="1" applyAlignment="1">
      <alignment vertical="center"/>
    </xf>
    <xf numFmtId="0" fontId="1" fillId="0" borderId="54" xfId="0" applyFont="1" applyFill="1" applyBorder="1" applyAlignment="1">
      <alignment vertical="center"/>
    </xf>
    <xf numFmtId="0" fontId="1" fillId="0" borderId="55" xfId="0" applyFont="1" applyFill="1" applyBorder="1" applyAlignment="1">
      <alignment vertical="center"/>
    </xf>
    <xf numFmtId="38" fontId="1" fillId="0" borderId="55" xfId="6" applyFont="1" applyFill="1" applyBorder="1" applyAlignment="1">
      <alignment vertical="center"/>
    </xf>
    <xf numFmtId="176" fontId="1" fillId="0" borderId="56" xfId="0" applyNumberFormat="1" applyFont="1" applyFill="1" applyBorder="1" applyAlignment="1">
      <alignment horizontal="right" vertical="center"/>
    </xf>
    <xf numFmtId="0" fontId="9" fillId="0" borderId="57" xfId="0" applyFont="1" applyFill="1" applyBorder="1" applyAlignment="1">
      <alignment horizontal="center" vertical="center"/>
    </xf>
    <xf numFmtId="0" fontId="1" fillId="0" borderId="6" xfId="0" applyFont="1" applyFill="1" applyBorder="1" applyAlignment="1">
      <alignment vertical="center"/>
    </xf>
    <xf numFmtId="0" fontId="1" fillId="0" borderId="0" xfId="0" applyFont="1" applyFill="1" applyBorder="1" applyAlignment="1">
      <alignment vertical="center"/>
    </xf>
    <xf numFmtId="176" fontId="1" fillId="0" borderId="20" xfId="0" applyNumberFormat="1" applyFont="1" applyFill="1" applyBorder="1" applyAlignment="1">
      <alignment horizontal="right" vertical="center"/>
    </xf>
    <xf numFmtId="178" fontId="9" fillId="0" borderId="11" xfId="0" applyNumberFormat="1" applyFont="1" applyFill="1" applyBorder="1" applyAlignment="1">
      <alignment horizontal="center" vertical="center"/>
    </xf>
    <xf numFmtId="176" fontId="1" fillId="0" borderId="24" xfId="0" applyNumberFormat="1" applyFont="1" applyFill="1" applyBorder="1" applyAlignment="1">
      <alignment horizontal="right" vertical="center"/>
    </xf>
    <xf numFmtId="178" fontId="9" fillId="0" borderId="15" xfId="0" applyNumberFormat="1" applyFont="1" applyFill="1" applyBorder="1" applyAlignment="1">
      <alignment horizontal="center" vertical="center"/>
    </xf>
    <xf numFmtId="0" fontId="1" fillId="0" borderId="21" xfId="0" applyFont="1" applyFill="1" applyBorder="1" applyAlignment="1">
      <alignment vertical="center"/>
    </xf>
    <xf numFmtId="0" fontId="1" fillId="0" borderId="7" xfId="0" applyFont="1" applyFill="1" applyBorder="1" applyAlignment="1">
      <alignment vertical="center"/>
    </xf>
    <xf numFmtId="38" fontId="1" fillId="0" borderId="7" xfId="6" applyFont="1" applyFill="1" applyBorder="1" applyAlignment="1">
      <alignment vertical="center"/>
    </xf>
    <xf numFmtId="0" fontId="1" fillId="0" borderId="7" xfId="0" applyFont="1" applyFill="1" applyBorder="1" applyAlignment="1">
      <alignment horizontal="center" vertical="center"/>
    </xf>
    <xf numFmtId="176" fontId="1" fillId="0" borderId="22" xfId="0" applyNumberFormat="1" applyFont="1" applyFill="1" applyBorder="1" applyAlignment="1">
      <alignment horizontal="right" vertical="center"/>
    </xf>
    <xf numFmtId="178" fontId="9" fillId="0" borderId="23" xfId="0" applyNumberFormat="1" applyFont="1" applyFill="1" applyBorder="1" applyAlignment="1">
      <alignment horizontal="center" vertical="center"/>
    </xf>
    <xf numFmtId="0" fontId="1" fillId="0" borderId="0" xfId="0" applyFont="1" applyFill="1" applyBorder="1" applyAlignment="1">
      <alignment horizontal="center" vertical="center"/>
    </xf>
    <xf numFmtId="0" fontId="9" fillId="0" borderId="11" xfId="0" applyFont="1" applyFill="1" applyBorder="1" applyAlignment="1">
      <alignment horizontal="center" vertical="center"/>
    </xf>
    <xf numFmtId="0" fontId="1" fillId="0" borderId="12" xfId="0" applyFont="1" applyFill="1" applyBorder="1" applyAlignment="1">
      <alignment vertical="center"/>
    </xf>
    <xf numFmtId="0" fontId="1" fillId="0" borderId="13" xfId="0" applyFont="1" applyFill="1" applyBorder="1" applyAlignment="1">
      <alignment vertical="center"/>
    </xf>
    <xf numFmtId="38" fontId="1" fillId="0" borderId="13" xfId="6" applyFont="1" applyFill="1" applyBorder="1" applyAlignment="1">
      <alignment vertical="center"/>
    </xf>
    <xf numFmtId="38" fontId="9" fillId="0" borderId="23" xfId="0" applyNumberFormat="1" applyFont="1" applyFill="1" applyBorder="1" applyAlignment="1">
      <alignment horizontal="center" vertical="center"/>
    </xf>
    <xf numFmtId="176" fontId="1" fillId="0" borderId="3" xfId="0" applyNumberFormat="1" applyFont="1" applyBorder="1" applyAlignment="1">
      <alignment horizontal="right" vertical="center"/>
    </xf>
    <xf numFmtId="0" fontId="1" fillId="0" borderId="10" xfId="0" applyFont="1" applyFill="1" applyBorder="1" applyAlignment="1">
      <alignment vertical="center"/>
    </xf>
    <xf numFmtId="176" fontId="1" fillId="0" borderId="60" xfId="0" applyNumberFormat="1" applyFont="1" applyBorder="1" applyAlignment="1">
      <alignment horizontal="right" vertical="center"/>
    </xf>
    <xf numFmtId="38" fontId="9" fillId="0" borderId="9" xfId="0" applyNumberFormat="1" applyFont="1" applyBorder="1" applyAlignment="1">
      <alignment horizontal="center" vertical="center"/>
    </xf>
    <xf numFmtId="176" fontId="1" fillId="0" borderId="20" xfId="0" applyNumberFormat="1" applyFont="1" applyBorder="1" applyAlignment="1">
      <alignment horizontal="right" vertical="center"/>
    </xf>
    <xf numFmtId="38" fontId="9" fillId="0" borderId="11" xfId="0" applyNumberFormat="1" applyFont="1" applyBorder="1" applyAlignment="1">
      <alignment horizontal="center" vertical="center"/>
    </xf>
    <xf numFmtId="176" fontId="1" fillId="0" borderId="24" xfId="0" applyNumberFormat="1" applyFont="1" applyBorder="1" applyAlignment="1">
      <alignment horizontal="right" vertical="center"/>
    </xf>
    <xf numFmtId="38" fontId="9" fillId="0" borderId="15" xfId="0" applyNumberFormat="1" applyFont="1" applyBorder="1" applyAlignment="1">
      <alignment horizontal="center" vertical="center"/>
    </xf>
    <xf numFmtId="0" fontId="1" fillId="0" borderId="7" xfId="9" applyFont="1" applyFill="1" applyBorder="1" applyAlignment="1">
      <alignment horizontal="left" vertical="center"/>
    </xf>
    <xf numFmtId="0" fontId="1" fillId="0" borderId="47" xfId="0" applyFont="1" applyFill="1" applyBorder="1" applyAlignment="1">
      <alignment vertical="center"/>
    </xf>
    <xf numFmtId="176" fontId="1" fillId="0" borderId="69" xfId="0" applyNumberFormat="1" applyFont="1" applyBorder="1" applyAlignment="1">
      <alignment horizontal="right" vertical="center"/>
    </xf>
    <xf numFmtId="38" fontId="9" fillId="0" borderId="8" xfId="0" applyNumberFormat="1" applyFont="1" applyBorder="1" applyAlignment="1">
      <alignment horizontal="center" vertical="center"/>
    </xf>
    <xf numFmtId="176" fontId="1" fillId="0" borderId="6" xfId="0" applyNumberFormat="1" applyFont="1" applyBorder="1" applyAlignment="1">
      <alignment horizontal="right" vertical="center"/>
    </xf>
    <xf numFmtId="38" fontId="9" fillId="0" borderId="10" xfId="0" applyNumberFormat="1" applyFont="1" applyBorder="1" applyAlignment="1">
      <alignment vertical="center"/>
    </xf>
    <xf numFmtId="0" fontId="1" fillId="0" borderId="10" xfId="0" applyFont="1" applyFill="1" applyBorder="1" applyAlignment="1">
      <alignment horizontal="center" vertical="center"/>
    </xf>
    <xf numFmtId="0" fontId="1" fillId="0" borderId="14" xfId="0" applyFont="1" applyFill="1" applyBorder="1" applyAlignment="1">
      <alignment vertical="center"/>
    </xf>
    <xf numFmtId="0" fontId="1" fillId="0" borderId="69" xfId="0" applyFont="1" applyFill="1" applyBorder="1" applyAlignment="1">
      <alignment vertical="center"/>
    </xf>
    <xf numFmtId="0" fontId="1" fillId="0" borderId="70" xfId="0" applyFont="1" applyFill="1" applyBorder="1" applyAlignment="1">
      <alignment vertical="center"/>
    </xf>
    <xf numFmtId="0" fontId="1" fillId="0" borderId="70" xfId="9" applyFont="1" applyFill="1" applyBorder="1" applyAlignment="1">
      <alignment vertical="center"/>
    </xf>
    <xf numFmtId="0" fontId="1" fillId="0" borderId="70" xfId="9" applyFont="1" applyFill="1" applyBorder="1" applyAlignment="1">
      <alignment horizontal="left" vertical="center"/>
    </xf>
    <xf numFmtId="0" fontId="10" fillId="0" borderId="70" xfId="9" applyFont="1" applyFill="1" applyBorder="1" applyAlignment="1">
      <alignment horizontal="left" vertical="center"/>
    </xf>
    <xf numFmtId="0" fontId="1" fillId="0" borderId="8" xfId="0" applyFont="1" applyFill="1" applyBorder="1" applyAlignment="1">
      <alignment vertical="center"/>
    </xf>
    <xf numFmtId="176" fontId="1" fillId="0" borderId="22" xfId="0" applyNumberFormat="1" applyFont="1" applyBorder="1" applyAlignment="1">
      <alignment horizontal="right" vertical="center"/>
    </xf>
    <xf numFmtId="38" fontId="9" fillId="0" borderId="23" xfId="0" applyNumberFormat="1" applyFont="1" applyBorder="1" applyAlignment="1">
      <alignment horizontal="center" vertical="center"/>
    </xf>
    <xf numFmtId="176" fontId="1" fillId="0" borderId="21" xfId="0" applyNumberFormat="1" applyFont="1" applyBorder="1" applyAlignment="1">
      <alignment horizontal="right" vertical="center"/>
    </xf>
    <xf numFmtId="38" fontId="9" fillId="0" borderId="47" xfId="0" applyNumberFormat="1" applyFont="1" applyBorder="1" applyAlignment="1">
      <alignment horizontal="center" vertical="center"/>
    </xf>
    <xf numFmtId="0" fontId="1" fillId="0" borderId="25" xfId="0" applyFont="1" applyFill="1" applyBorder="1" applyAlignment="1">
      <alignment vertical="center"/>
    </xf>
    <xf numFmtId="0" fontId="1" fillId="0" borderId="26" xfId="0" applyFont="1" applyFill="1" applyBorder="1" applyAlignment="1">
      <alignment vertical="center"/>
    </xf>
    <xf numFmtId="176" fontId="1" fillId="0" borderId="28" xfId="0" applyNumberFormat="1" applyFont="1" applyBorder="1" applyAlignment="1">
      <alignment horizontal="right" vertical="center"/>
    </xf>
    <xf numFmtId="38" fontId="9" fillId="0" borderId="29" xfId="0" applyNumberFormat="1" applyFont="1" applyBorder="1" applyAlignment="1">
      <alignment horizontal="center" vertical="center"/>
    </xf>
    <xf numFmtId="176" fontId="1" fillId="0" borderId="25" xfId="0" applyNumberFormat="1" applyFont="1" applyBorder="1" applyAlignment="1">
      <alignment horizontal="right" vertical="center"/>
    </xf>
    <xf numFmtId="38" fontId="9" fillId="0" borderId="27" xfId="0" applyNumberFormat="1" applyFont="1" applyBorder="1" applyAlignment="1">
      <alignment horizontal="center" vertical="center"/>
    </xf>
    <xf numFmtId="0" fontId="1" fillId="0" borderId="34" xfId="0" applyFont="1" applyFill="1" applyBorder="1" applyAlignment="1">
      <alignment vertical="center"/>
    </xf>
    <xf numFmtId="0" fontId="1" fillId="0" borderId="35" xfId="0" applyFont="1" applyFill="1" applyBorder="1" applyAlignment="1">
      <alignment vertical="center"/>
    </xf>
    <xf numFmtId="0" fontId="1" fillId="0" borderId="17" xfId="0" applyFont="1" applyFill="1" applyBorder="1" applyAlignment="1">
      <alignment vertical="center"/>
    </xf>
    <xf numFmtId="176" fontId="1" fillId="0" borderId="18" xfId="0" applyNumberFormat="1" applyFont="1" applyBorder="1" applyAlignment="1">
      <alignment horizontal="right" vertical="center"/>
    </xf>
    <xf numFmtId="38" fontId="9" fillId="0" borderId="19" xfId="0" applyNumberFormat="1" applyFont="1" applyBorder="1" applyAlignment="1">
      <alignment horizontal="center" vertical="center"/>
    </xf>
    <xf numFmtId="176" fontId="1" fillId="0" borderId="16" xfId="0" applyNumberFormat="1" applyFont="1" applyBorder="1" applyAlignment="1">
      <alignment horizontal="right" vertical="center"/>
    </xf>
    <xf numFmtId="38" fontId="9" fillId="0" borderId="30" xfId="0" applyNumberFormat="1" applyFont="1" applyBorder="1" applyAlignment="1">
      <alignment horizontal="center" vertical="center"/>
    </xf>
    <xf numFmtId="49" fontId="1" fillId="0" borderId="0" xfId="0" applyNumberFormat="1" applyFont="1" applyAlignment="1">
      <alignment vertical="center"/>
    </xf>
    <xf numFmtId="0" fontId="1" fillId="0" borderId="0" xfId="0" applyFont="1" applyAlignment="1">
      <alignment vertical="center"/>
    </xf>
    <xf numFmtId="0" fontId="1" fillId="0" borderId="0" xfId="0" applyFont="1" applyAlignment="1">
      <alignment horizontal="center" vertical="center"/>
    </xf>
    <xf numFmtId="0" fontId="1" fillId="0" borderId="0" xfId="0" applyFont="1" applyBorder="1" applyAlignment="1">
      <alignment vertical="center"/>
    </xf>
    <xf numFmtId="0" fontId="4" fillId="0" borderId="0" xfId="0" applyFont="1" applyAlignment="1">
      <alignment vertical="center"/>
    </xf>
    <xf numFmtId="0" fontId="4" fillId="0" borderId="0" xfId="0" applyFont="1" applyAlignment="1">
      <alignment horizontal="left" vertical="center"/>
    </xf>
    <xf numFmtId="0" fontId="1" fillId="0" borderId="0" xfId="0" applyFont="1" applyAlignment="1"/>
    <xf numFmtId="0" fontId="1" fillId="0" borderId="0" xfId="0" applyFont="1" applyBorder="1" applyAlignment="1">
      <alignment vertical="top"/>
    </xf>
    <xf numFmtId="38" fontId="1" fillId="2" borderId="0" xfId="6" applyFont="1" applyFill="1" applyBorder="1" applyAlignment="1">
      <alignment horizontal="center" vertical="center"/>
    </xf>
    <xf numFmtId="0" fontId="17" fillId="0" borderId="0" xfId="0" applyFont="1">
      <alignment vertical="center"/>
    </xf>
    <xf numFmtId="176" fontId="1" fillId="2" borderId="0" xfId="0" applyNumberFormat="1" applyFont="1" applyFill="1">
      <alignment vertical="center"/>
    </xf>
    <xf numFmtId="0" fontId="1" fillId="0" borderId="0" xfId="8" applyFont="1" applyFill="1" applyBorder="1" applyAlignment="1">
      <alignment horizontal="right" vertical="center"/>
    </xf>
    <xf numFmtId="176" fontId="9" fillId="0" borderId="29" xfId="8" applyNumberFormat="1" applyFont="1" applyFill="1" applyBorder="1" applyAlignment="1">
      <alignment horizontal="center" vertical="center"/>
    </xf>
    <xf numFmtId="176" fontId="9" fillId="0" borderId="53" xfId="8" applyNumberFormat="1" applyFont="1" applyFill="1" applyBorder="1" applyAlignment="1">
      <alignment horizontal="center" vertical="center"/>
    </xf>
    <xf numFmtId="176" fontId="4" fillId="0" borderId="0" xfId="8" applyNumberFormat="1" applyFont="1" applyFill="1" applyAlignment="1">
      <alignment vertical="center"/>
    </xf>
    <xf numFmtId="176" fontId="1" fillId="2" borderId="0" xfId="0" applyNumberFormat="1" applyFont="1" applyFill="1" applyBorder="1">
      <alignment vertical="center"/>
    </xf>
    <xf numFmtId="176" fontId="4" fillId="0" borderId="0" xfId="5" applyNumberFormat="1" applyFont="1" applyFill="1" applyAlignment="1">
      <alignment vertical="center"/>
    </xf>
    <xf numFmtId="38" fontId="9" fillId="0" borderId="5" xfId="0" applyNumberFormat="1" applyFont="1" applyBorder="1" applyAlignment="1">
      <alignment horizontal="center" vertical="center"/>
    </xf>
    <xf numFmtId="0" fontId="1" fillId="0" borderId="0" xfId="10" applyFont="1" applyFill="1" applyBorder="1" applyAlignment="1">
      <alignment horizontal="right" vertical="center"/>
    </xf>
    <xf numFmtId="0" fontId="17" fillId="0" borderId="0" xfId="0" applyFont="1" applyAlignment="1">
      <alignment horizontal="left" vertical="top" wrapText="1"/>
    </xf>
    <xf numFmtId="0" fontId="17" fillId="0" borderId="0" xfId="0" applyFont="1" applyAlignment="1">
      <alignment horizontal="left" vertical="top" wrapText="1" indent="2"/>
    </xf>
    <xf numFmtId="0" fontId="17" fillId="0" borderId="0" xfId="0" applyFont="1" applyAlignment="1">
      <alignment horizontal="left" vertical="top" wrapText="1" indent="4"/>
    </xf>
    <xf numFmtId="0" fontId="17" fillId="0" borderId="0" xfId="0" applyFont="1" applyAlignment="1">
      <alignment horizontal="left" vertical="top" wrapText="1" indent="5"/>
    </xf>
    <xf numFmtId="49" fontId="18" fillId="0" borderId="0" xfId="5" applyNumberFormat="1" applyFont="1" applyFill="1" applyAlignment="1">
      <alignment vertical="center"/>
    </xf>
    <xf numFmtId="0" fontId="18" fillId="0" borderId="0" xfId="5" applyFont="1" applyFill="1" applyAlignment="1">
      <alignment vertical="center"/>
    </xf>
    <xf numFmtId="49" fontId="19" fillId="2" borderId="0" xfId="0" applyNumberFormat="1" applyFont="1" applyFill="1">
      <alignment vertical="center"/>
    </xf>
    <xf numFmtId="0" fontId="19" fillId="2" borderId="0" xfId="0" applyFont="1" applyFill="1">
      <alignment vertical="center"/>
    </xf>
    <xf numFmtId="0" fontId="19" fillId="2" borderId="0" xfId="0" applyFont="1" applyFill="1" applyAlignment="1"/>
    <xf numFmtId="0" fontId="18" fillId="0" borderId="0" xfId="8" applyFont="1" applyFill="1" applyAlignment="1">
      <alignment vertical="center"/>
    </xf>
    <xf numFmtId="0" fontId="18" fillId="2" borderId="0" xfId="3" applyFont="1" applyFill="1" applyAlignment="1">
      <alignment vertical="center"/>
    </xf>
    <xf numFmtId="0" fontId="6" fillId="0" borderId="0" xfId="5" applyFont="1" applyFill="1" applyBorder="1" applyAlignment="1">
      <alignment horizontal="center"/>
    </xf>
    <xf numFmtId="0" fontId="7" fillId="0" borderId="0" xfId="5" applyFont="1" applyAlignment="1">
      <alignment horizontal="center" vertical="center"/>
    </xf>
    <xf numFmtId="0" fontId="1" fillId="0" borderId="16" xfId="5" applyFont="1" applyFill="1" applyBorder="1" applyAlignment="1">
      <alignment horizontal="center" vertical="center"/>
    </xf>
    <xf numFmtId="0" fontId="1" fillId="0" borderId="17" xfId="5" applyFont="1" applyFill="1" applyBorder="1" applyAlignment="1">
      <alignment horizontal="center" vertical="center"/>
    </xf>
    <xf numFmtId="0" fontId="1" fillId="0" borderId="17" xfId="5" applyFont="1" applyFill="1" applyBorder="1" applyAlignment="1">
      <alignment vertical="center"/>
    </xf>
    <xf numFmtId="0" fontId="1" fillId="0" borderId="18" xfId="5" applyFont="1" applyFill="1" applyBorder="1" applyAlignment="1">
      <alignment horizontal="center" vertical="center"/>
    </xf>
    <xf numFmtId="0" fontId="1" fillId="0" borderId="19" xfId="5" applyFont="1" applyFill="1" applyBorder="1" applyAlignment="1">
      <alignment horizontal="center" vertical="center"/>
    </xf>
    <xf numFmtId="38" fontId="1" fillId="0" borderId="21" xfId="6" applyFont="1" applyFill="1" applyBorder="1" applyAlignment="1">
      <alignment horizontal="center" vertical="center"/>
    </xf>
    <xf numFmtId="38" fontId="1" fillId="0" borderId="7" xfId="6" applyFont="1" applyFill="1" applyBorder="1" applyAlignment="1">
      <alignment horizontal="center" vertical="center"/>
    </xf>
    <xf numFmtId="38" fontId="1" fillId="0" borderId="6" xfId="6" applyFont="1" applyFill="1" applyBorder="1" applyAlignment="1">
      <alignment horizontal="center" vertical="center"/>
    </xf>
    <xf numFmtId="38" fontId="1" fillId="0" borderId="0" xfId="6" applyFont="1" applyFill="1" applyBorder="1" applyAlignment="1">
      <alignment horizontal="center" vertical="center"/>
    </xf>
    <xf numFmtId="0" fontId="1" fillId="0" borderId="25" xfId="5" applyFont="1" applyFill="1" applyBorder="1" applyAlignment="1">
      <alignment horizontal="center" vertical="center"/>
    </xf>
    <xf numFmtId="0" fontId="1" fillId="0" borderId="26" xfId="5" applyFont="1" applyFill="1" applyBorder="1" applyAlignment="1">
      <alignment horizontal="center" vertical="center"/>
    </xf>
    <xf numFmtId="0" fontId="1" fillId="0" borderId="27" xfId="5" applyFont="1" applyFill="1" applyBorder="1" applyAlignment="1">
      <alignment horizontal="center" vertical="center"/>
    </xf>
    <xf numFmtId="38" fontId="1" fillId="0" borderId="16" xfId="6" applyFont="1" applyFill="1" applyBorder="1" applyAlignment="1">
      <alignment horizontal="center" vertical="center"/>
    </xf>
    <xf numFmtId="38" fontId="1" fillId="0" borderId="17" xfId="6" applyFont="1" applyFill="1" applyBorder="1" applyAlignment="1">
      <alignment horizontal="center" vertical="center"/>
    </xf>
    <xf numFmtId="38" fontId="1" fillId="0" borderId="30" xfId="6" applyFont="1" applyFill="1" applyBorder="1" applyAlignment="1">
      <alignment horizontal="center" vertical="center"/>
    </xf>
    <xf numFmtId="0" fontId="1" fillId="0" borderId="30" xfId="5" applyFont="1" applyFill="1" applyBorder="1" applyAlignment="1">
      <alignment horizontal="center" vertical="center"/>
    </xf>
    <xf numFmtId="0" fontId="6" fillId="2" borderId="0" xfId="0" applyFont="1" applyFill="1" applyBorder="1" applyAlignment="1">
      <alignment horizontal="center" vertical="center"/>
    </xf>
    <xf numFmtId="0" fontId="7" fillId="2" borderId="0" xfId="0" applyFont="1" applyFill="1" applyBorder="1" applyAlignment="1">
      <alignment horizontal="center"/>
    </xf>
    <xf numFmtId="0" fontId="4" fillId="2" borderId="16" xfId="0" applyFont="1" applyFill="1" applyBorder="1" applyAlignment="1">
      <alignment horizontal="center" vertical="center"/>
    </xf>
    <xf numFmtId="0" fontId="4" fillId="2" borderId="17" xfId="0" applyFont="1" applyFill="1" applyBorder="1" applyAlignment="1">
      <alignment horizontal="center" vertical="center"/>
    </xf>
    <xf numFmtId="0" fontId="4" fillId="2" borderId="18" xfId="0" applyFont="1" applyFill="1" applyBorder="1" applyAlignment="1">
      <alignment horizontal="center"/>
    </xf>
    <xf numFmtId="0" fontId="4" fillId="2" borderId="19" xfId="0" applyFont="1" applyFill="1" applyBorder="1" applyAlignment="1">
      <alignment horizontal="center"/>
    </xf>
    <xf numFmtId="0" fontId="6" fillId="0" borderId="0" xfId="8" applyFont="1" applyFill="1" applyBorder="1" applyAlignment="1">
      <alignment horizontal="center"/>
    </xf>
    <xf numFmtId="0" fontId="7" fillId="0" borderId="0" xfId="8" applyFont="1" applyFill="1" applyBorder="1" applyAlignment="1">
      <alignment horizontal="center"/>
    </xf>
    <xf numFmtId="0" fontId="1" fillId="0" borderId="1" xfId="8" applyFont="1" applyFill="1" applyBorder="1" applyAlignment="1">
      <alignment horizontal="center" vertical="center"/>
    </xf>
    <xf numFmtId="0" fontId="1" fillId="0" borderId="2" xfId="8" applyFont="1" applyFill="1" applyBorder="1" applyAlignment="1">
      <alignment horizontal="center" vertical="center"/>
    </xf>
    <xf numFmtId="0" fontId="1" fillId="0" borderId="31" xfId="8" applyFont="1" applyFill="1" applyBorder="1" applyAlignment="1">
      <alignment horizontal="center" vertical="center"/>
    </xf>
    <xf numFmtId="0" fontId="1" fillId="0" borderId="34" xfId="8" applyFont="1" applyFill="1" applyBorder="1" applyAlignment="1">
      <alignment horizontal="center" vertical="center"/>
    </xf>
    <xf numFmtId="0" fontId="1" fillId="0" borderId="35" xfId="8" applyFont="1" applyFill="1" applyBorder="1" applyAlignment="1">
      <alignment horizontal="center" vertical="center"/>
    </xf>
    <xf numFmtId="0" fontId="1" fillId="0" borderId="36" xfId="8" applyFont="1" applyFill="1" applyBorder="1" applyAlignment="1">
      <alignment horizontal="center" vertical="center"/>
    </xf>
    <xf numFmtId="0" fontId="1" fillId="0" borderId="32" xfId="8" applyFont="1" applyFill="1" applyBorder="1" applyAlignment="1">
      <alignment horizontal="center" vertical="center"/>
    </xf>
    <xf numFmtId="0" fontId="1" fillId="0" borderId="37" xfId="8" applyFont="1" applyFill="1" applyBorder="1" applyAlignment="1">
      <alignment horizontal="center" vertical="center"/>
    </xf>
    <xf numFmtId="0" fontId="1" fillId="0" borderId="28" xfId="8" applyFont="1" applyFill="1" applyBorder="1" applyAlignment="1">
      <alignment horizontal="center" vertical="center" wrapText="1"/>
    </xf>
    <xf numFmtId="0" fontId="1" fillId="0" borderId="27" xfId="8" applyFont="1" applyBorder="1" applyAlignment="1">
      <alignment horizontal="center" vertical="center" wrapText="1"/>
    </xf>
    <xf numFmtId="0" fontId="1" fillId="0" borderId="29" xfId="8" applyFont="1" applyBorder="1" applyAlignment="1">
      <alignment horizontal="center" vertical="center" wrapText="1"/>
    </xf>
    <xf numFmtId="0" fontId="1" fillId="0" borderId="26" xfId="8" applyFont="1" applyFill="1" applyBorder="1" applyAlignment="1">
      <alignment horizontal="center" vertical="center" wrapText="1"/>
    </xf>
    <xf numFmtId="0" fontId="1" fillId="0" borderId="29" xfId="8" applyFont="1" applyFill="1" applyBorder="1" applyAlignment="1">
      <alignment horizontal="center" vertical="center" wrapText="1"/>
    </xf>
    <xf numFmtId="176" fontId="1" fillId="0" borderId="42" xfId="8" applyNumberFormat="1" applyFont="1" applyFill="1" applyBorder="1" applyAlignment="1">
      <alignment horizontal="right" vertical="center"/>
    </xf>
    <xf numFmtId="176" fontId="1" fillId="0" borderId="43" xfId="8" applyNumberFormat="1" applyFont="1" applyFill="1" applyBorder="1" applyAlignment="1">
      <alignment horizontal="right" vertical="center"/>
    </xf>
    <xf numFmtId="176" fontId="1" fillId="0" borderId="73" xfId="8" applyNumberFormat="1" applyFont="1" applyFill="1" applyBorder="1" applyAlignment="1">
      <alignment horizontal="center" vertical="center"/>
    </xf>
    <xf numFmtId="176" fontId="1" fillId="0" borderId="51" xfId="8" applyNumberFormat="1" applyFont="1" applyFill="1" applyBorder="1" applyAlignment="1">
      <alignment horizontal="center" vertical="center"/>
    </xf>
    <xf numFmtId="179" fontId="1" fillId="0" borderId="40" xfId="8" applyNumberFormat="1" applyFont="1" applyFill="1" applyBorder="1" applyAlignment="1">
      <alignment horizontal="right" vertical="center"/>
    </xf>
    <xf numFmtId="0" fontId="1" fillId="0" borderId="41" xfId="8" applyFont="1" applyBorder="1" applyAlignment="1">
      <alignment horizontal="right" vertical="center"/>
    </xf>
    <xf numFmtId="179" fontId="1" fillId="0" borderId="42" xfId="8" applyNumberFormat="1" applyFont="1" applyFill="1" applyBorder="1" applyAlignment="1">
      <alignment horizontal="center" vertical="center"/>
    </xf>
    <xf numFmtId="179" fontId="1" fillId="0" borderId="43" xfId="8" applyNumberFormat="1" applyFont="1" applyFill="1" applyBorder="1" applyAlignment="1">
      <alignment horizontal="center" vertical="center"/>
    </xf>
    <xf numFmtId="179" fontId="1" fillId="0" borderId="44" xfId="8" applyNumberFormat="1" applyFont="1" applyFill="1" applyBorder="1" applyAlignment="1">
      <alignment horizontal="center" vertical="center"/>
    </xf>
    <xf numFmtId="179" fontId="1" fillId="0" borderId="45" xfId="8" applyNumberFormat="1" applyFont="1" applyFill="1" applyBorder="1" applyAlignment="1">
      <alignment horizontal="center" vertical="center"/>
    </xf>
    <xf numFmtId="179" fontId="1" fillId="0" borderId="48" xfId="8" applyNumberFormat="1" applyFont="1" applyFill="1" applyBorder="1" applyAlignment="1">
      <alignment horizontal="center" vertical="center"/>
    </xf>
    <xf numFmtId="179" fontId="1" fillId="0" borderId="49" xfId="8" applyNumberFormat="1" applyFont="1" applyFill="1" applyBorder="1" applyAlignment="1">
      <alignment horizontal="center" vertical="center"/>
    </xf>
    <xf numFmtId="176" fontId="1" fillId="0" borderId="72" xfId="8" applyNumberFormat="1" applyFont="1" applyFill="1" applyBorder="1" applyAlignment="1">
      <alignment horizontal="center" vertical="center"/>
    </xf>
    <xf numFmtId="176" fontId="1" fillId="0" borderId="50" xfId="8" applyNumberFormat="1" applyFont="1" applyFill="1" applyBorder="1" applyAlignment="1">
      <alignment horizontal="center" vertical="center"/>
    </xf>
    <xf numFmtId="176" fontId="1" fillId="0" borderId="74" xfId="8" applyNumberFormat="1" applyFont="1" applyFill="1" applyBorder="1" applyAlignment="1">
      <alignment horizontal="center" vertical="center"/>
    </xf>
    <xf numFmtId="176" fontId="1" fillId="0" borderId="52" xfId="8" applyNumberFormat="1" applyFont="1" applyFill="1" applyBorder="1" applyAlignment="1">
      <alignment horizontal="center" vertical="center"/>
    </xf>
    <xf numFmtId="179" fontId="1" fillId="0" borderId="51" xfId="8" applyNumberFormat="1" applyFont="1" applyFill="1" applyBorder="1" applyAlignment="1">
      <alignment horizontal="center" vertical="center"/>
    </xf>
    <xf numFmtId="179" fontId="1" fillId="0" borderId="73" xfId="8" applyNumberFormat="1" applyFont="1" applyFill="1" applyBorder="1" applyAlignment="1">
      <alignment horizontal="center" vertical="center"/>
    </xf>
    <xf numFmtId="0" fontId="1" fillId="2" borderId="21" xfId="3" applyFont="1" applyFill="1" applyBorder="1" applyAlignment="1">
      <alignment horizontal="left" vertical="center"/>
    </xf>
    <xf numFmtId="0" fontId="1" fillId="2" borderId="7" xfId="3" applyFont="1" applyFill="1" applyBorder="1" applyAlignment="1">
      <alignment horizontal="left" vertical="center"/>
    </xf>
    <xf numFmtId="0" fontId="1" fillId="2" borderId="47" xfId="3" applyFont="1" applyFill="1" applyBorder="1" applyAlignment="1">
      <alignment horizontal="left" vertical="center"/>
    </xf>
    <xf numFmtId="0" fontId="1" fillId="2" borderId="6" xfId="3" applyFont="1" applyFill="1" applyBorder="1" applyAlignment="1">
      <alignment horizontal="left" vertical="center"/>
    </xf>
    <xf numFmtId="0" fontId="1" fillId="2" borderId="0" xfId="3" applyFont="1" applyFill="1" applyBorder="1" applyAlignment="1">
      <alignment horizontal="left" vertical="center"/>
    </xf>
    <xf numFmtId="0" fontId="1" fillId="2" borderId="10" xfId="3" applyFont="1" applyFill="1" applyBorder="1" applyAlignment="1">
      <alignment horizontal="left" vertical="center"/>
    </xf>
    <xf numFmtId="0" fontId="1" fillId="2" borderId="16" xfId="3" applyFont="1" applyFill="1" applyBorder="1" applyAlignment="1">
      <alignment horizontal="left" vertical="center"/>
    </xf>
    <xf numFmtId="0" fontId="1" fillId="2" borderId="17" xfId="3" applyFont="1" applyFill="1" applyBorder="1" applyAlignment="1">
      <alignment horizontal="left" vertical="center"/>
    </xf>
    <xf numFmtId="0" fontId="1" fillId="2" borderId="30" xfId="3" applyFont="1" applyFill="1" applyBorder="1" applyAlignment="1">
      <alignment horizontal="left" vertical="center"/>
    </xf>
    <xf numFmtId="0" fontId="6" fillId="2" borderId="0" xfId="3" applyFont="1" applyFill="1" applyAlignment="1">
      <alignment horizontal="center" vertical="center"/>
    </xf>
    <xf numFmtId="0" fontId="7" fillId="2" borderId="0" xfId="3" applyFont="1" applyFill="1" applyBorder="1" applyAlignment="1">
      <alignment horizontal="center" vertical="center"/>
    </xf>
    <xf numFmtId="0" fontId="1" fillId="2" borderId="1" xfId="3" applyFont="1" applyFill="1" applyBorder="1" applyAlignment="1">
      <alignment horizontal="center" vertical="center"/>
    </xf>
    <xf numFmtId="0" fontId="1" fillId="2" borderId="2" xfId="3" applyFont="1" applyFill="1" applyBorder="1" applyAlignment="1">
      <alignment horizontal="center" vertical="center"/>
    </xf>
    <xf numFmtId="0" fontId="1" fillId="2" borderId="2" xfId="3" applyFont="1" applyFill="1" applyBorder="1" applyAlignment="1">
      <alignment vertical="center"/>
    </xf>
    <xf numFmtId="0" fontId="1" fillId="2" borderId="31" xfId="3" applyFont="1" applyFill="1" applyBorder="1" applyAlignment="1">
      <alignment vertical="center"/>
    </xf>
    <xf numFmtId="0" fontId="1" fillId="2" borderId="34" xfId="3" applyFont="1" applyFill="1" applyBorder="1" applyAlignment="1">
      <alignment vertical="center"/>
    </xf>
    <xf numFmtId="0" fontId="1" fillId="2" borderId="35" xfId="3" applyFont="1" applyFill="1" applyBorder="1" applyAlignment="1">
      <alignment vertical="center"/>
    </xf>
    <xf numFmtId="0" fontId="1" fillId="2" borderId="36" xfId="3" applyFont="1" applyFill="1" applyBorder="1" applyAlignment="1">
      <alignment vertical="center"/>
    </xf>
    <xf numFmtId="0" fontId="1" fillId="2" borderId="32" xfId="3" applyFont="1" applyFill="1" applyBorder="1" applyAlignment="1">
      <alignment horizontal="center" vertical="center"/>
    </xf>
    <xf numFmtId="0" fontId="1" fillId="2" borderId="33" xfId="3" applyFont="1" applyFill="1" applyBorder="1" applyAlignment="1">
      <alignment horizontal="center" vertical="center"/>
    </xf>
    <xf numFmtId="0" fontId="1" fillId="2" borderId="37" xfId="3" applyFont="1" applyFill="1" applyBorder="1" applyAlignment="1">
      <alignment horizontal="center" vertical="center"/>
    </xf>
    <xf numFmtId="0" fontId="1" fillId="2" borderId="53" xfId="3" applyFont="1" applyFill="1" applyBorder="1" applyAlignment="1">
      <alignment horizontal="center" vertical="center"/>
    </xf>
    <xf numFmtId="0" fontId="1" fillId="2" borderId="12" xfId="3" applyFont="1" applyFill="1" applyBorder="1" applyAlignment="1">
      <alignment horizontal="left" vertical="center"/>
    </xf>
    <xf numFmtId="0" fontId="1" fillId="2" borderId="13" xfId="3" applyFont="1" applyFill="1" applyBorder="1" applyAlignment="1">
      <alignment horizontal="left" vertical="center"/>
    </xf>
    <xf numFmtId="0" fontId="1" fillId="2" borderId="14" xfId="3" applyFont="1" applyFill="1" applyBorder="1" applyAlignment="1">
      <alignment horizontal="left" vertical="center"/>
    </xf>
    <xf numFmtId="0" fontId="1" fillId="0" borderId="0" xfId="0" applyFont="1" applyFill="1" applyBorder="1" applyAlignment="1">
      <alignment horizontal="center" vertical="center"/>
    </xf>
    <xf numFmtId="0" fontId="1" fillId="0" borderId="10" xfId="0" applyFont="1" applyFill="1" applyBorder="1" applyAlignment="1">
      <alignment horizontal="center" vertical="center"/>
    </xf>
    <xf numFmtId="0" fontId="6" fillId="0" borderId="0" xfId="10" applyFont="1" applyFill="1" applyBorder="1" applyAlignment="1">
      <alignment horizontal="center" vertical="center"/>
    </xf>
    <xf numFmtId="0" fontId="7" fillId="0" borderId="0" xfId="10" applyFont="1" applyFill="1" applyBorder="1" applyAlignment="1">
      <alignment horizontal="center"/>
    </xf>
    <xf numFmtId="0" fontId="1" fillId="0" borderId="16" xfId="0" applyFont="1" applyFill="1" applyBorder="1" applyAlignment="1">
      <alignment horizontal="center" vertical="center"/>
    </xf>
    <xf numFmtId="0" fontId="1" fillId="0" borderId="17" xfId="0" applyFont="1" applyFill="1" applyBorder="1" applyAlignment="1">
      <alignment horizontal="center" vertical="center"/>
    </xf>
    <xf numFmtId="0" fontId="1" fillId="0" borderId="30" xfId="0" applyFont="1" applyFill="1" applyBorder="1" applyAlignment="1">
      <alignment horizontal="center" vertical="center"/>
    </xf>
    <xf numFmtId="0" fontId="1" fillId="0" borderId="18" xfId="0" applyFont="1" applyFill="1" applyBorder="1" applyAlignment="1">
      <alignment horizontal="center" vertical="center"/>
    </xf>
    <xf numFmtId="0" fontId="1" fillId="0" borderId="19" xfId="0" applyFont="1" applyFill="1" applyBorder="1" applyAlignment="1">
      <alignment horizontal="center" vertical="center"/>
    </xf>
    <xf numFmtId="176" fontId="1" fillId="0" borderId="42" xfId="0" applyNumberFormat="1" applyFont="1" applyFill="1" applyBorder="1" applyAlignment="1">
      <alignment horizontal="right" vertical="center"/>
    </xf>
    <xf numFmtId="176" fontId="1" fillId="0" borderId="51" xfId="0" applyNumberFormat="1" applyFont="1" applyFill="1" applyBorder="1" applyAlignment="1">
      <alignment horizontal="right" vertical="center"/>
    </xf>
    <xf numFmtId="0" fontId="1" fillId="0" borderId="38" xfId="0" applyFont="1" applyFill="1" applyBorder="1" applyAlignment="1">
      <alignment horizontal="center" vertical="center"/>
    </xf>
    <xf numFmtId="0" fontId="1" fillId="0" borderId="4" xfId="0" applyFont="1" applyFill="1" applyBorder="1" applyAlignment="1">
      <alignment horizontal="center" vertical="center"/>
    </xf>
    <xf numFmtId="0" fontId="1" fillId="0" borderId="5" xfId="0" applyFont="1" applyFill="1" applyBorder="1" applyAlignment="1">
      <alignment horizontal="center" vertical="center"/>
    </xf>
    <xf numFmtId="0" fontId="1" fillId="0" borderId="13" xfId="0" applyFont="1" applyFill="1" applyBorder="1" applyAlignment="1">
      <alignment horizontal="center" vertical="center"/>
    </xf>
    <xf numFmtId="0" fontId="1" fillId="0" borderId="14" xfId="0" applyFont="1" applyFill="1" applyBorder="1" applyAlignment="1">
      <alignment horizontal="center" vertical="center"/>
    </xf>
    <xf numFmtId="0" fontId="1" fillId="0" borderId="26" xfId="0" applyFont="1" applyFill="1" applyBorder="1" applyAlignment="1">
      <alignment horizontal="center" vertical="center"/>
    </xf>
    <xf numFmtId="0" fontId="1" fillId="0" borderId="27" xfId="0" applyFont="1" applyFill="1" applyBorder="1" applyAlignment="1">
      <alignment horizontal="center" vertical="center"/>
    </xf>
    <xf numFmtId="0" fontId="1" fillId="0" borderId="28" xfId="0" applyFont="1" applyFill="1" applyBorder="1" applyAlignment="1">
      <alignment horizontal="center" vertical="center"/>
    </xf>
    <xf numFmtId="0" fontId="1" fillId="0" borderId="29" xfId="0" applyFont="1" applyFill="1" applyBorder="1" applyAlignment="1">
      <alignment horizontal="center" vertical="center"/>
    </xf>
    <xf numFmtId="0" fontId="1" fillId="0" borderId="58" xfId="0" applyFont="1" applyFill="1" applyBorder="1" applyAlignment="1">
      <alignment horizontal="center" vertical="center"/>
    </xf>
    <xf numFmtId="0" fontId="1" fillId="0" borderId="59" xfId="0" applyFont="1" applyFill="1" applyBorder="1" applyAlignment="1">
      <alignment horizontal="center" vertical="center"/>
    </xf>
    <xf numFmtId="0" fontId="1" fillId="0" borderId="61" xfId="0" applyFont="1" applyFill="1" applyBorder="1" applyAlignment="1">
      <alignment horizontal="center" vertical="center"/>
    </xf>
    <xf numFmtId="0" fontId="1" fillId="0" borderId="62" xfId="0" applyFont="1" applyFill="1" applyBorder="1" applyAlignment="1">
      <alignment horizontal="center" vertical="center"/>
    </xf>
    <xf numFmtId="0" fontId="1" fillId="0" borderId="63" xfId="0" applyFont="1" applyFill="1" applyBorder="1" applyAlignment="1">
      <alignment horizontal="center" vertical="center"/>
    </xf>
    <xf numFmtId="0" fontId="1" fillId="0" borderId="64" xfId="0" applyFont="1" applyFill="1" applyBorder="1" applyAlignment="1">
      <alignment horizontal="center" vertical="center"/>
    </xf>
    <xf numFmtId="0" fontId="1" fillId="0" borderId="65" xfId="0" applyFont="1" applyFill="1" applyBorder="1" applyAlignment="1">
      <alignment horizontal="center" vertical="center"/>
    </xf>
    <xf numFmtId="0" fontId="1" fillId="0" borderId="66" xfId="0" applyFont="1" applyFill="1" applyBorder="1" applyAlignment="1">
      <alignment horizontal="center" vertical="center"/>
    </xf>
    <xf numFmtId="0" fontId="1" fillId="0" borderId="67" xfId="0" applyFont="1" applyFill="1" applyBorder="1" applyAlignment="1">
      <alignment horizontal="center" vertical="center"/>
    </xf>
    <xf numFmtId="0" fontId="1" fillId="0" borderId="68" xfId="0" applyFont="1" applyFill="1" applyBorder="1" applyAlignment="1">
      <alignment horizontal="center" vertical="center"/>
    </xf>
    <xf numFmtId="38" fontId="1" fillId="0" borderId="42" xfId="0" applyNumberFormat="1" applyFont="1" applyFill="1" applyBorder="1" applyAlignment="1">
      <alignment horizontal="center" vertical="center"/>
    </xf>
    <xf numFmtId="38" fontId="1" fillId="0" borderId="51" xfId="0" applyNumberFormat="1" applyFont="1" applyFill="1" applyBorder="1" applyAlignment="1">
      <alignment horizontal="center" vertical="center"/>
    </xf>
  </cellXfs>
  <cellStyles count="17">
    <cellStyle name="桁区切り" xfId="1" builtinId="6"/>
    <cellStyle name="桁区切り 2" xfId="6"/>
    <cellStyle name="標準" xfId="0" builtinId="0"/>
    <cellStyle name="標準 2" xfId="2"/>
    <cellStyle name="標準 2 2" xfId="13"/>
    <cellStyle name="標準 2 3" xfId="10"/>
    <cellStyle name="標準 3" xfId="14"/>
    <cellStyle name="標準 3 2" xfId="15"/>
    <cellStyle name="標準 4" xfId="11"/>
    <cellStyle name="標準 5" xfId="8"/>
    <cellStyle name="標準 6" xfId="12"/>
    <cellStyle name="標準 7" xfId="4"/>
    <cellStyle name="標準 8" xfId="3"/>
    <cellStyle name="標準 9" xfId="5"/>
    <cellStyle name="標準_03.04.01.財務諸表雛形_様式_桜内案１_コピー03　普通会計４表2006.12.23_仕訳" xfId="7"/>
    <cellStyle name="標準_別冊１　Ｐ2～Ｐ5　普通会計４表20070113_仕訳" xfId="9"/>
    <cellStyle name="標準１" xfId="16"/>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DocRoot\&#12484;&#12540;&#12523;&#65381;&#12521;&#12452;&#12502;&#12521;&#12522;&#65381;&#35069;&#21697;\&#29983;&#25216;&#37096;&#12484;&#12540;&#12523;\ER_Studio&#27161;&#28310;&#12489;&#12513;&#12452;&#12531;\&#27161;&#28310;&#12489;&#12513;&#12452;&#12531;.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概要"/>
      <sheetName val="利用方法"/>
      <sheetName val="標準ドメイン"/>
      <sheetName val="カテゴリ"/>
      <sheetName val="論理データ型"/>
      <sheetName val="フィルム"/>
      <sheetName val="フィルムグラフ_改修実績"/>
      <sheetName val="積層"/>
      <sheetName val="封止材"/>
      <sheetName val="シールド板"/>
      <sheetName val="フィルム "/>
      <sheetName val="Sheet1"/>
      <sheetName val="Sheet2"/>
      <sheetName val="Sheet3"/>
      <sheetName val="Pフォローアップ照会シート（モジュール別）"/>
      <sheetName val="Pフォローアップ照会シート(担当者別)"/>
      <sheetName val="表紙"/>
      <sheetName val="01"/>
      <sheetName val="データ項目名"/>
      <sheetName val="データ項目名_20070302bk"/>
      <sheetName val="データ項目名 (bk)"/>
      <sheetName val="基本項目加工"/>
      <sheetName val="基本項目"/>
      <sheetName val="Graph2"/>
      <sheetName val="javalog06"/>
      <sheetName val="共通部品"/>
      <sheetName val="ＣＣＬレビュー観点一覧"/>
      <sheetName val="画面表示"/>
      <sheetName val="画面表示 (2)"/>
      <sheetName val="画面表示 (3)"/>
      <sheetName val="画面表示 (4)"/>
      <sheetName val="画面表示 (5)"/>
      <sheetName val="画面表示 (6)"/>
      <sheetName val="画面表示 (7)"/>
      <sheetName val="画面表示 (8)"/>
      <sheetName val="画面表示 (9)"/>
      <sheetName val="画面表示 (10)"/>
      <sheetName val="画面表示 (11)"/>
      <sheetName val="画面表示 (12)"/>
      <sheetName val="チェック処理"/>
      <sheetName val="チェック処理 (2)"/>
      <sheetName val="チェック処理 (3)"/>
      <sheetName val="排他チェック"/>
      <sheetName val="削除処理"/>
    </sheetNames>
    <sheetDataSet>
      <sheetData sheetId="0"/>
      <sheetData sheetId="1"/>
      <sheetData sheetId="2"/>
      <sheetData sheetId="3" refreshError="1">
        <row r="6">
          <cell r="M6" t="str">
            <v>コード</v>
          </cell>
        </row>
        <row r="7">
          <cell r="M7" t="str">
            <v>番号</v>
          </cell>
        </row>
        <row r="8">
          <cell r="M8" t="str">
            <v>区分</v>
          </cell>
        </row>
        <row r="9">
          <cell r="M9" t="str">
            <v>フラグ</v>
          </cell>
        </row>
        <row r="10">
          <cell r="M10" t="str">
            <v>日付</v>
          </cell>
        </row>
        <row r="11">
          <cell r="M11" t="str">
            <v>時刻</v>
          </cell>
        </row>
        <row r="12">
          <cell r="M12" t="str">
            <v>期間</v>
          </cell>
        </row>
        <row r="13">
          <cell r="M13" t="str">
            <v>名称</v>
          </cell>
        </row>
        <row r="14">
          <cell r="M14" t="str">
            <v>数量</v>
          </cell>
        </row>
        <row r="15">
          <cell r="M15" t="str">
            <v>記述</v>
          </cell>
        </row>
        <row r="16">
          <cell r="M16" t="str">
            <v>その他</v>
          </cell>
        </row>
      </sheetData>
      <sheetData sheetId="4" refreshError="1">
        <row r="3">
          <cell r="A3" t="str">
            <v>CHAR</v>
          </cell>
        </row>
        <row r="4">
          <cell r="A4" t="str">
            <v>VARCHAR</v>
          </cell>
        </row>
        <row r="5">
          <cell r="A5" t="str">
            <v>NUMERIC</v>
          </cell>
        </row>
        <row r="6">
          <cell r="A6" t="str">
            <v>DATE</v>
          </cell>
        </row>
        <row r="7">
          <cell r="A7" t="str">
            <v>DATETIME</v>
          </cell>
        </row>
        <row r="8">
          <cell r="A8" t="str">
            <v>BIGINT</v>
          </cell>
        </row>
        <row r="9">
          <cell r="A9" t="str">
            <v>BINARY</v>
          </cell>
        </row>
        <row r="10">
          <cell r="A10" t="str">
            <v>BIT</v>
          </cell>
        </row>
        <row r="11">
          <cell r="A11" t="str">
            <v>COUNTER</v>
          </cell>
        </row>
        <row r="12">
          <cell r="A12" t="str">
            <v>DATETIMN</v>
          </cell>
        </row>
        <row r="13">
          <cell r="A13" t="str">
            <v>DECIMAL</v>
          </cell>
        </row>
        <row r="14">
          <cell r="A14" t="str">
            <v>DECIMALN</v>
          </cell>
        </row>
        <row r="15">
          <cell r="A15" t="str">
            <v>DOUBLE PRECISION</v>
          </cell>
        </row>
        <row r="16">
          <cell r="A16" t="str">
            <v>FLOAT</v>
          </cell>
        </row>
        <row r="17">
          <cell r="A17" t="str">
            <v>FLOATN</v>
          </cell>
        </row>
        <row r="18">
          <cell r="A18" t="str">
            <v>IMAGE/LONG BINARY</v>
          </cell>
        </row>
        <row r="19">
          <cell r="A19" t="str">
            <v>INTEGER</v>
          </cell>
        </row>
        <row r="20">
          <cell r="A20" t="str">
            <v>INTN</v>
          </cell>
        </row>
        <row r="21">
          <cell r="A21" t="str">
            <v>LONG VARCHAR</v>
          </cell>
        </row>
        <row r="22">
          <cell r="A22" t="str">
            <v>MLSLABEL/VARCHAR</v>
          </cell>
        </row>
        <row r="23">
          <cell r="A23" t="str">
            <v>MONEY</v>
          </cell>
        </row>
        <row r="24">
          <cell r="A24" t="str">
            <v>MONEYN</v>
          </cell>
        </row>
        <row r="25">
          <cell r="A25" t="str">
            <v>NCHAR</v>
          </cell>
        </row>
        <row r="26">
          <cell r="A26" t="str">
            <v>NTEXT/LONG NVARCHAR</v>
          </cell>
        </row>
        <row r="27">
          <cell r="A27" t="str">
            <v>NUMERICN</v>
          </cell>
        </row>
        <row r="28">
          <cell r="A28" t="str">
            <v>NVARCHAR</v>
          </cell>
        </row>
        <row r="29">
          <cell r="A29" t="str">
            <v>PICTURE</v>
          </cell>
        </row>
        <row r="30">
          <cell r="A30" t="str">
            <v>REAL/SMALLFLOAT</v>
          </cell>
        </row>
        <row r="31">
          <cell r="A31" t="str">
            <v>ROWID/VARCHAR</v>
          </cell>
        </row>
        <row r="32">
          <cell r="A32" t="str">
            <v>SERIAL/INTEGER</v>
          </cell>
        </row>
        <row r="33">
          <cell r="A33" t="str">
            <v>SMALLDATETIME</v>
          </cell>
        </row>
        <row r="34">
          <cell r="A34" t="str">
            <v>SMALLINT</v>
          </cell>
        </row>
        <row r="35">
          <cell r="A35" t="str">
            <v>SMALLMONEY</v>
          </cell>
        </row>
        <row r="36">
          <cell r="A36" t="str">
            <v>TEXT</v>
          </cell>
        </row>
        <row r="37">
          <cell r="A37" t="str">
            <v>TIME/DATETIME</v>
          </cell>
        </row>
        <row r="38">
          <cell r="A38" t="str">
            <v>TIMESTAMP/DATE</v>
          </cell>
        </row>
        <row r="39">
          <cell r="A39" t="str">
            <v>TINYINT</v>
          </cell>
        </row>
        <row r="40">
          <cell r="A40" t="str">
            <v>UNIQUEID</v>
          </cell>
        </row>
        <row r="41">
          <cell r="A41" t="str">
            <v>VARBINARY/BLOB</v>
          </cell>
        </row>
      </sheetData>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 sheetId="15"/>
      <sheetData sheetId="16"/>
      <sheetData sheetId="17"/>
      <sheetData sheetId="18"/>
      <sheetData sheetId="19"/>
      <sheetData sheetId="20"/>
      <sheetData sheetId="21"/>
      <sheetData sheetId="22"/>
      <sheetData sheetId="23" refreshError="1"/>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9">
    <pageSetUpPr fitToPage="1"/>
  </sheetPr>
  <dimension ref="A1:AK80"/>
  <sheetViews>
    <sheetView showGridLines="0" tabSelected="1" topLeftCell="C1" zoomScale="85" zoomScaleNormal="85" zoomScaleSheetLayoutView="85" workbookViewId="0">
      <selection activeCell="C1" sqref="C1"/>
    </sheetView>
  </sheetViews>
  <sheetFormatPr defaultRowHeight="12.75"/>
  <cols>
    <col min="1" max="2" width="0" style="7" hidden="1" customWidth="1"/>
    <col min="3" max="3" width="0.625" style="9" customWidth="1"/>
    <col min="4" max="14" width="2.125" style="9" customWidth="1"/>
    <col min="15" max="15" width="6" style="9" customWidth="1"/>
    <col min="16" max="16" width="22.375" style="9" customWidth="1"/>
    <col min="17" max="17" width="3.375" style="9" bestFit="1" customWidth="1"/>
    <col min="18" max="19" width="2.125" style="9" customWidth="1"/>
    <col min="20" max="24" width="3.875" style="9" customWidth="1"/>
    <col min="25" max="25" width="3.125" style="9" customWidth="1"/>
    <col min="26" max="26" width="24.125" style="9" bestFit="1" customWidth="1"/>
    <col min="27" max="27" width="3.125" style="9" customWidth="1"/>
    <col min="28" max="28" width="0.625" style="9" customWidth="1"/>
    <col min="29" max="29" width="9" style="9"/>
    <col min="30" max="31" width="0" style="9" hidden="1" customWidth="1"/>
    <col min="32" max="16384" width="9" style="9"/>
  </cols>
  <sheetData>
    <row r="1" spans="1:37" s="314" customFormat="1">
      <c r="A1" s="313"/>
      <c r="B1" s="313"/>
      <c r="D1" s="314" t="s">
        <v>333</v>
      </c>
    </row>
    <row r="2" spans="1:37" s="314" customFormat="1">
      <c r="A2" s="313"/>
      <c r="B2" s="313"/>
      <c r="D2" s="314" t="s">
        <v>334</v>
      </c>
    </row>
    <row r="3" spans="1:37" s="314" customFormat="1">
      <c r="A3" s="313"/>
      <c r="B3" s="313"/>
      <c r="D3" s="314" t="s">
        <v>335</v>
      </c>
    </row>
    <row r="4" spans="1:37" s="314" customFormat="1">
      <c r="A4" s="313"/>
      <c r="B4" s="313"/>
      <c r="D4" s="314" t="s">
        <v>336</v>
      </c>
    </row>
    <row r="5" spans="1:37" s="314" customFormat="1">
      <c r="A5" s="313"/>
      <c r="B5" s="313"/>
      <c r="D5" s="314" t="s">
        <v>337</v>
      </c>
    </row>
    <row r="6" spans="1:37" s="314" customFormat="1">
      <c r="A6" s="313"/>
      <c r="B6" s="313"/>
      <c r="D6" s="314" t="s">
        <v>338</v>
      </c>
    </row>
    <row r="7" spans="1:37" s="314" customFormat="1">
      <c r="A7" s="313"/>
      <c r="B7" s="313"/>
      <c r="D7" s="314" t="s">
        <v>339</v>
      </c>
    </row>
    <row r="8" spans="1:37" s="6" customFormat="1" ht="13.5">
      <c r="A8" s="1"/>
      <c r="B8" s="2"/>
      <c r="C8" s="2"/>
      <c r="D8" s="2"/>
      <c r="E8" s="2"/>
      <c r="F8" s="2"/>
      <c r="G8" s="2"/>
      <c r="H8" s="2"/>
      <c r="I8" s="3"/>
      <c r="J8" s="3"/>
      <c r="K8" s="3"/>
      <c r="L8" s="3"/>
      <c r="M8" s="3"/>
      <c r="N8" s="3"/>
      <c r="O8" s="4"/>
      <c r="P8" s="5"/>
      <c r="Q8" s="5"/>
      <c r="R8" s="5"/>
      <c r="S8" s="5"/>
      <c r="T8" s="5"/>
      <c r="U8" s="5"/>
      <c r="V8" s="5"/>
      <c r="W8" s="5"/>
      <c r="X8" s="5"/>
      <c r="Y8" s="5"/>
      <c r="Z8" s="5"/>
      <c r="AA8" s="5"/>
    </row>
    <row r="9" spans="1:37" ht="23.25" customHeight="1">
      <c r="C9" s="8"/>
      <c r="D9" s="320" t="s">
        <v>395</v>
      </c>
      <c r="E9" s="320"/>
      <c r="F9" s="320"/>
      <c r="G9" s="320"/>
      <c r="H9" s="320"/>
      <c r="I9" s="320"/>
      <c r="J9" s="320"/>
      <c r="K9" s="320"/>
      <c r="L9" s="320"/>
      <c r="M9" s="320"/>
      <c r="N9" s="320"/>
      <c r="O9" s="320"/>
      <c r="P9" s="320"/>
      <c r="Q9" s="320"/>
      <c r="R9" s="320"/>
      <c r="S9" s="320"/>
      <c r="T9" s="320"/>
      <c r="U9" s="320"/>
      <c r="V9" s="320"/>
      <c r="W9" s="320"/>
      <c r="X9" s="320"/>
      <c r="Y9" s="320"/>
      <c r="Z9" s="320"/>
      <c r="AA9" s="320"/>
    </row>
    <row r="10" spans="1:37" ht="21" customHeight="1">
      <c r="D10" s="321" t="s">
        <v>396</v>
      </c>
      <c r="E10" s="321"/>
      <c r="F10" s="321"/>
      <c r="G10" s="321"/>
      <c r="H10" s="321"/>
      <c r="I10" s="321"/>
      <c r="J10" s="321"/>
      <c r="K10" s="321"/>
      <c r="L10" s="321"/>
      <c r="M10" s="321"/>
      <c r="N10" s="321"/>
      <c r="O10" s="321"/>
      <c r="P10" s="321"/>
      <c r="Q10" s="321"/>
      <c r="R10" s="321"/>
      <c r="S10" s="321"/>
      <c r="T10" s="321"/>
      <c r="U10" s="321"/>
      <c r="V10" s="321"/>
      <c r="W10" s="321"/>
      <c r="X10" s="321"/>
      <c r="Y10" s="321"/>
      <c r="Z10" s="321"/>
      <c r="AA10" s="321"/>
    </row>
    <row r="11" spans="1:37" s="11" customFormat="1" ht="16.5" customHeight="1" thickBot="1">
      <c r="A11" s="10"/>
      <c r="B11" s="10"/>
      <c r="D11" s="12"/>
      <c r="E11" s="13"/>
      <c r="F11" s="13"/>
      <c r="G11" s="13"/>
      <c r="H11" s="13"/>
      <c r="I11" s="13"/>
      <c r="J11" s="13"/>
      <c r="K11" s="13"/>
      <c r="L11" s="13"/>
      <c r="M11" s="13"/>
      <c r="N11" s="13"/>
      <c r="O11" s="13"/>
      <c r="P11" s="13"/>
      <c r="Q11" s="13"/>
      <c r="R11" s="13"/>
      <c r="S11" s="13"/>
      <c r="T11" s="13"/>
      <c r="U11" s="13"/>
      <c r="V11" s="13"/>
      <c r="W11" s="13"/>
      <c r="X11" s="13"/>
      <c r="Y11" s="13"/>
      <c r="Z11" s="13"/>
      <c r="AA11" s="14" t="s">
        <v>386</v>
      </c>
      <c r="AB11" s="13"/>
    </row>
    <row r="12" spans="1:37" s="16" customFormat="1" ht="14.25" customHeight="1" thickBot="1">
      <c r="A12" s="15" t="s">
        <v>316</v>
      </c>
      <c r="B12" s="15" t="s">
        <v>317</v>
      </c>
      <c r="D12" s="322" t="s">
        <v>0</v>
      </c>
      <c r="E12" s="323"/>
      <c r="F12" s="323"/>
      <c r="G12" s="323"/>
      <c r="H12" s="323"/>
      <c r="I12" s="323"/>
      <c r="J12" s="323"/>
      <c r="K12" s="324"/>
      <c r="L12" s="324"/>
      <c r="M12" s="324"/>
      <c r="N12" s="324"/>
      <c r="O12" s="324"/>
      <c r="P12" s="325" t="s">
        <v>318</v>
      </c>
      <c r="Q12" s="326"/>
      <c r="R12" s="323" t="s">
        <v>0</v>
      </c>
      <c r="S12" s="323"/>
      <c r="T12" s="323"/>
      <c r="U12" s="323"/>
      <c r="V12" s="323"/>
      <c r="W12" s="323"/>
      <c r="X12" s="323"/>
      <c r="Y12" s="323"/>
      <c r="Z12" s="325" t="s">
        <v>318</v>
      </c>
      <c r="AA12" s="326"/>
    </row>
    <row r="13" spans="1:37" ht="14.65" customHeight="1">
      <c r="D13" s="17" t="s">
        <v>319</v>
      </c>
      <c r="E13" s="18"/>
      <c r="F13" s="19"/>
      <c r="G13" s="20"/>
      <c r="H13" s="20"/>
      <c r="I13" s="20"/>
      <c r="J13" s="20"/>
      <c r="K13" s="18"/>
      <c r="L13" s="18"/>
      <c r="M13" s="18"/>
      <c r="N13" s="18"/>
      <c r="O13" s="18"/>
      <c r="P13" s="21"/>
      <c r="Q13" s="22"/>
      <c r="R13" s="19" t="s">
        <v>320</v>
      </c>
      <c r="S13" s="19"/>
      <c r="T13" s="19"/>
      <c r="U13" s="19"/>
      <c r="V13" s="19"/>
      <c r="W13" s="19"/>
      <c r="X13" s="19"/>
      <c r="Y13" s="18"/>
      <c r="Z13" s="21"/>
      <c r="AA13" s="23"/>
      <c r="AJ13" s="306"/>
      <c r="AK13" s="306"/>
    </row>
    <row r="14" spans="1:37" ht="14.65" customHeight="1">
      <c r="A14" s="7" t="s">
        <v>3</v>
      </c>
      <c r="B14" s="7" t="s">
        <v>102</v>
      </c>
      <c r="D14" s="24"/>
      <c r="E14" s="19" t="s">
        <v>4</v>
      </c>
      <c r="F14" s="19"/>
      <c r="G14" s="19"/>
      <c r="H14" s="19"/>
      <c r="I14" s="19"/>
      <c r="J14" s="19"/>
      <c r="K14" s="18"/>
      <c r="L14" s="18"/>
      <c r="M14" s="18"/>
      <c r="N14" s="18"/>
      <c r="O14" s="18"/>
      <c r="P14" s="25">
        <v>451793</v>
      </c>
      <c r="Q14" s="26" t="s">
        <v>392</v>
      </c>
      <c r="R14" s="19"/>
      <c r="S14" s="19" t="s">
        <v>103</v>
      </c>
      <c r="T14" s="19"/>
      <c r="U14" s="19"/>
      <c r="V14" s="19"/>
      <c r="W14" s="19"/>
      <c r="X14" s="19"/>
      <c r="Y14" s="18"/>
      <c r="Z14" s="25">
        <v>163943</v>
      </c>
      <c r="AA14" s="27"/>
      <c r="AD14" s="9">
        <f>IF(AND(AD15="-",AD43="-",AD46="-"),"-",SUM(AD15,AD43,AD46))</f>
        <v>451793354388</v>
      </c>
      <c r="AE14" s="9">
        <f>IF(COUNTIF(AE15:AE19,"-")=COUNTA(AE15:AE19),"-",SUM(AE15:AE19))</f>
        <v>164103447010</v>
      </c>
      <c r="AJ14" s="306"/>
      <c r="AK14" s="306"/>
    </row>
    <row r="15" spans="1:37" ht="14.65" customHeight="1">
      <c r="A15" s="7" t="s">
        <v>5</v>
      </c>
      <c r="B15" s="7" t="s">
        <v>104</v>
      </c>
      <c r="D15" s="24"/>
      <c r="E15" s="19"/>
      <c r="F15" s="19" t="s">
        <v>6</v>
      </c>
      <c r="G15" s="19"/>
      <c r="H15" s="19"/>
      <c r="I15" s="19"/>
      <c r="J15" s="19"/>
      <c r="K15" s="18"/>
      <c r="L15" s="18"/>
      <c r="M15" s="18"/>
      <c r="N15" s="18"/>
      <c r="O15" s="18"/>
      <c r="P15" s="25">
        <v>424707</v>
      </c>
      <c r="Q15" s="26" t="s">
        <v>392</v>
      </c>
      <c r="R15" s="19"/>
      <c r="S15" s="19"/>
      <c r="T15" s="19" t="s">
        <v>397</v>
      </c>
      <c r="U15" s="19"/>
      <c r="V15" s="19"/>
      <c r="W15" s="19"/>
      <c r="X15" s="19"/>
      <c r="Y15" s="18"/>
      <c r="Z15" s="25">
        <v>114754</v>
      </c>
      <c r="AA15" s="27"/>
      <c r="AD15" s="9">
        <f>IF(AND(AD16="-",AD32="-",COUNTIF(AD41:AD42,"-")=COUNTA(AD41:AD42)),"-",SUM(AD16,AD32,AD41:AD42))</f>
        <v>424707246477</v>
      </c>
      <c r="AE15" s="9">
        <v>114886622725</v>
      </c>
      <c r="AJ15" s="306"/>
      <c r="AK15" s="306"/>
    </row>
    <row r="16" spans="1:37" ht="14.65" customHeight="1">
      <c r="A16" s="7" t="s">
        <v>7</v>
      </c>
      <c r="B16" s="7" t="s">
        <v>105</v>
      </c>
      <c r="D16" s="24"/>
      <c r="E16" s="19"/>
      <c r="F16" s="19"/>
      <c r="G16" s="19" t="s">
        <v>8</v>
      </c>
      <c r="H16" s="19"/>
      <c r="I16" s="19"/>
      <c r="J16" s="19"/>
      <c r="K16" s="18"/>
      <c r="L16" s="18"/>
      <c r="M16" s="18"/>
      <c r="N16" s="18"/>
      <c r="O16" s="18"/>
      <c r="P16" s="25">
        <v>110959</v>
      </c>
      <c r="Q16" s="26"/>
      <c r="R16" s="19"/>
      <c r="S16" s="19"/>
      <c r="T16" s="19" t="s">
        <v>106</v>
      </c>
      <c r="U16" s="19"/>
      <c r="V16" s="19"/>
      <c r="W16" s="19"/>
      <c r="X16" s="19"/>
      <c r="Y16" s="18"/>
      <c r="Z16" s="25">
        <v>528</v>
      </c>
      <c r="AA16" s="27"/>
      <c r="AD16" s="9">
        <f>IF(COUNTIF(AD17:AD31,"-")=COUNTA(AD17:AD31),"-",SUM(AD17:AD31))</f>
        <v>110958681477</v>
      </c>
      <c r="AE16" s="9">
        <v>528069535</v>
      </c>
      <c r="AJ16" s="306"/>
      <c r="AK16" s="306"/>
    </row>
    <row r="17" spans="1:37" ht="14.65" customHeight="1">
      <c r="A17" s="7" t="s">
        <v>9</v>
      </c>
      <c r="B17" s="7" t="s">
        <v>107</v>
      </c>
      <c r="D17" s="24"/>
      <c r="E17" s="19"/>
      <c r="F17" s="19"/>
      <c r="G17" s="19"/>
      <c r="H17" s="19" t="s">
        <v>10</v>
      </c>
      <c r="I17" s="19"/>
      <c r="J17" s="19"/>
      <c r="K17" s="18"/>
      <c r="L17" s="18"/>
      <c r="M17" s="18"/>
      <c r="N17" s="18"/>
      <c r="O17" s="18"/>
      <c r="P17" s="25">
        <v>55459</v>
      </c>
      <c r="Q17" s="26"/>
      <c r="R17" s="19"/>
      <c r="S17" s="19"/>
      <c r="T17" s="19" t="s">
        <v>108</v>
      </c>
      <c r="U17" s="19"/>
      <c r="V17" s="19"/>
      <c r="W17" s="19"/>
      <c r="X17" s="19"/>
      <c r="Y17" s="18"/>
      <c r="Z17" s="25">
        <v>11107</v>
      </c>
      <c r="AA17" s="27"/>
      <c r="AD17" s="9">
        <v>55458762180</v>
      </c>
      <c r="AE17" s="9">
        <v>11106730221</v>
      </c>
      <c r="AJ17" s="306"/>
      <c r="AK17" s="306"/>
    </row>
    <row r="18" spans="1:37" ht="14.65" customHeight="1">
      <c r="A18" s="7" t="s">
        <v>12</v>
      </c>
      <c r="B18" s="7" t="s">
        <v>109</v>
      </c>
      <c r="D18" s="24"/>
      <c r="E18" s="19"/>
      <c r="F18" s="19"/>
      <c r="G18" s="19"/>
      <c r="H18" s="19" t="s">
        <v>13</v>
      </c>
      <c r="I18" s="19"/>
      <c r="J18" s="19"/>
      <c r="K18" s="18"/>
      <c r="L18" s="18"/>
      <c r="M18" s="18"/>
      <c r="N18" s="18"/>
      <c r="O18" s="18"/>
      <c r="P18" s="25">
        <v>1077</v>
      </c>
      <c r="Q18" s="26"/>
      <c r="R18" s="19"/>
      <c r="S18" s="19"/>
      <c r="T18" s="19" t="s">
        <v>110</v>
      </c>
      <c r="U18" s="19"/>
      <c r="V18" s="19"/>
      <c r="W18" s="19"/>
      <c r="X18" s="19"/>
      <c r="Y18" s="18"/>
      <c r="Z18" s="25">
        <v>0</v>
      </c>
      <c r="AA18" s="27"/>
      <c r="AD18" s="9">
        <v>1077007400</v>
      </c>
      <c r="AE18" s="9">
        <v>0</v>
      </c>
      <c r="AJ18" s="306"/>
      <c r="AK18" s="306"/>
    </row>
    <row r="19" spans="1:37" ht="14.65" customHeight="1">
      <c r="A19" s="7" t="s">
        <v>14</v>
      </c>
      <c r="B19" s="7" t="s">
        <v>111</v>
      </c>
      <c r="D19" s="24"/>
      <c r="E19" s="19"/>
      <c r="F19" s="19"/>
      <c r="G19" s="19"/>
      <c r="H19" s="19" t="s">
        <v>15</v>
      </c>
      <c r="I19" s="19"/>
      <c r="J19" s="19"/>
      <c r="K19" s="18"/>
      <c r="L19" s="18"/>
      <c r="M19" s="18"/>
      <c r="N19" s="18"/>
      <c r="O19" s="18"/>
      <c r="P19" s="25">
        <v>132429</v>
      </c>
      <c r="Q19" s="26"/>
      <c r="R19" s="19"/>
      <c r="S19" s="19"/>
      <c r="T19" s="19" t="s">
        <v>35</v>
      </c>
      <c r="U19" s="19"/>
      <c r="V19" s="19"/>
      <c r="W19" s="19"/>
      <c r="X19" s="19"/>
      <c r="Y19" s="18"/>
      <c r="Z19" s="25">
        <v>37554</v>
      </c>
      <c r="AA19" s="27"/>
      <c r="AD19" s="9">
        <v>132429413268</v>
      </c>
      <c r="AE19" s="9">
        <v>37582024529</v>
      </c>
      <c r="AJ19" s="306"/>
      <c r="AK19" s="306"/>
    </row>
    <row r="20" spans="1:37" ht="14.65" customHeight="1">
      <c r="A20" s="7" t="s">
        <v>16</v>
      </c>
      <c r="B20" s="7" t="s">
        <v>112</v>
      </c>
      <c r="D20" s="24"/>
      <c r="E20" s="19"/>
      <c r="F20" s="19"/>
      <c r="G20" s="19"/>
      <c r="H20" s="19" t="s">
        <v>17</v>
      </c>
      <c r="I20" s="19"/>
      <c r="J20" s="19"/>
      <c r="K20" s="18"/>
      <c r="L20" s="18"/>
      <c r="M20" s="18"/>
      <c r="N20" s="18"/>
      <c r="O20" s="18"/>
      <c r="P20" s="25">
        <v>-85990</v>
      </c>
      <c r="Q20" s="26"/>
      <c r="R20" s="19"/>
      <c r="S20" s="19" t="s">
        <v>113</v>
      </c>
      <c r="T20" s="19"/>
      <c r="U20" s="19"/>
      <c r="V20" s="19"/>
      <c r="W20" s="19"/>
      <c r="X20" s="19"/>
      <c r="Y20" s="18"/>
      <c r="Z20" s="25">
        <v>17294</v>
      </c>
      <c r="AA20" s="27"/>
      <c r="AD20" s="9">
        <v>-85989920040</v>
      </c>
      <c r="AE20" s="9">
        <f>IF(COUNTIF(AE21:AE28,"-")=COUNTA(AE21:AE28),"-",SUM(AE21:AE28))</f>
        <v>17266599361</v>
      </c>
      <c r="AJ20" s="306"/>
      <c r="AK20" s="306"/>
    </row>
    <row r="21" spans="1:37" ht="14.65" customHeight="1">
      <c r="A21" s="7" t="s">
        <v>18</v>
      </c>
      <c r="B21" s="7" t="s">
        <v>114</v>
      </c>
      <c r="D21" s="24"/>
      <c r="E21" s="19"/>
      <c r="F21" s="19"/>
      <c r="G21" s="19"/>
      <c r="H21" s="19" t="s">
        <v>19</v>
      </c>
      <c r="I21" s="19"/>
      <c r="J21" s="19"/>
      <c r="K21" s="18"/>
      <c r="L21" s="18"/>
      <c r="M21" s="18"/>
      <c r="N21" s="18"/>
      <c r="O21" s="18"/>
      <c r="P21" s="25">
        <v>13331</v>
      </c>
      <c r="Q21" s="26"/>
      <c r="R21" s="19"/>
      <c r="S21" s="19"/>
      <c r="T21" s="19" t="s">
        <v>398</v>
      </c>
      <c r="U21" s="19"/>
      <c r="V21" s="19"/>
      <c r="W21" s="19"/>
      <c r="X21" s="19"/>
      <c r="Y21" s="18"/>
      <c r="Z21" s="25">
        <v>14693</v>
      </c>
      <c r="AA21" s="27"/>
      <c r="AD21" s="9">
        <v>13331304310</v>
      </c>
      <c r="AE21" s="9">
        <v>14692624386</v>
      </c>
      <c r="AJ21" s="306"/>
      <c r="AK21" s="306"/>
    </row>
    <row r="22" spans="1:37" ht="14.65" customHeight="1">
      <c r="A22" s="7" t="s">
        <v>20</v>
      </c>
      <c r="B22" s="7" t="s">
        <v>115</v>
      </c>
      <c r="D22" s="24"/>
      <c r="E22" s="19"/>
      <c r="F22" s="19"/>
      <c r="G22" s="19"/>
      <c r="H22" s="19" t="s">
        <v>21</v>
      </c>
      <c r="I22" s="19"/>
      <c r="J22" s="19"/>
      <c r="K22" s="18"/>
      <c r="L22" s="18"/>
      <c r="M22" s="18"/>
      <c r="N22" s="18"/>
      <c r="O22" s="18"/>
      <c r="P22" s="25">
        <v>-12333</v>
      </c>
      <c r="Q22" s="26"/>
      <c r="R22" s="19"/>
      <c r="S22" s="19"/>
      <c r="T22" s="19" t="s">
        <v>116</v>
      </c>
      <c r="U22" s="19"/>
      <c r="V22" s="19"/>
      <c r="W22" s="19"/>
      <c r="X22" s="19"/>
      <c r="Y22" s="18"/>
      <c r="Z22" s="25">
        <v>865</v>
      </c>
      <c r="AA22" s="27"/>
      <c r="AD22" s="9">
        <v>-12333315323</v>
      </c>
      <c r="AE22" s="9">
        <v>864907504</v>
      </c>
      <c r="AJ22" s="306"/>
      <c r="AK22" s="306"/>
    </row>
    <row r="23" spans="1:37" ht="14.65" customHeight="1">
      <c r="A23" s="7" t="s">
        <v>22</v>
      </c>
      <c r="B23" s="7" t="s">
        <v>117</v>
      </c>
      <c r="D23" s="24"/>
      <c r="E23" s="19"/>
      <c r="F23" s="19"/>
      <c r="G23" s="19"/>
      <c r="H23" s="19" t="s">
        <v>23</v>
      </c>
      <c r="I23" s="28"/>
      <c r="J23" s="28"/>
      <c r="K23" s="29"/>
      <c r="L23" s="29"/>
      <c r="M23" s="29"/>
      <c r="N23" s="29"/>
      <c r="O23" s="29"/>
      <c r="P23" s="25">
        <v>429</v>
      </c>
      <c r="Q23" s="26"/>
      <c r="R23" s="19"/>
      <c r="S23" s="19"/>
      <c r="T23" s="19" t="s">
        <v>118</v>
      </c>
      <c r="U23" s="19"/>
      <c r="V23" s="19"/>
      <c r="W23" s="19"/>
      <c r="X23" s="19"/>
      <c r="Y23" s="18"/>
      <c r="Z23" s="25">
        <v>0</v>
      </c>
      <c r="AA23" s="27"/>
      <c r="AD23" s="9">
        <v>428878886</v>
      </c>
      <c r="AE23" s="9">
        <v>0</v>
      </c>
      <c r="AJ23" s="306"/>
      <c r="AK23" s="306"/>
    </row>
    <row r="24" spans="1:37" ht="14.65" customHeight="1">
      <c r="A24" s="7" t="s">
        <v>24</v>
      </c>
      <c r="B24" s="7" t="s">
        <v>119</v>
      </c>
      <c r="D24" s="24"/>
      <c r="E24" s="19"/>
      <c r="F24" s="19"/>
      <c r="G24" s="19"/>
      <c r="H24" s="19" t="s">
        <v>25</v>
      </c>
      <c r="I24" s="28"/>
      <c r="J24" s="28"/>
      <c r="K24" s="29"/>
      <c r="L24" s="29"/>
      <c r="M24" s="29"/>
      <c r="N24" s="29"/>
      <c r="O24" s="29"/>
      <c r="P24" s="25">
        <v>-260</v>
      </c>
      <c r="Q24" s="26"/>
      <c r="R24" s="18"/>
      <c r="S24" s="19"/>
      <c r="T24" s="19" t="s">
        <v>120</v>
      </c>
      <c r="U24" s="19"/>
      <c r="V24" s="19"/>
      <c r="W24" s="19"/>
      <c r="X24" s="19"/>
      <c r="Y24" s="18"/>
      <c r="Z24" s="25">
        <v>0</v>
      </c>
      <c r="AA24" s="27"/>
      <c r="AD24" s="9">
        <v>-260222169</v>
      </c>
      <c r="AE24" s="9">
        <v>0</v>
      </c>
      <c r="AJ24" s="306"/>
      <c r="AK24" s="306"/>
    </row>
    <row r="25" spans="1:37" ht="14.65" customHeight="1">
      <c r="A25" s="7" t="s">
        <v>26</v>
      </c>
      <c r="B25" s="7" t="s">
        <v>121</v>
      </c>
      <c r="D25" s="24"/>
      <c r="E25" s="19"/>
      <c r="F25" s="19"/>
      <c r="G25" s="19"/>
      <c r="H25" s="19" t="s">
        <v>27</v>
      </c>
      <c r="I25" s="28"/>
      <c r="J25" s="28"/>
      <c r="K25" s="29"/>
      <c r="L25" s="29"/>
      <c r="M25" s="29"/>
      <c r="N25" s="29"/>
      <c r="O25" s="29"/>
      <c r="P25" s="25">
        <v>2245</v>
      </c>
      <c r="Q25" s="26"/>
      <c r="R25" s="18"/>
      <c r="S25" s="19"/>
      <c r="T25" s="19" t="s">
        <v>122</v>
      </c>
      <c r="U25" s="19"/>
      <c r="V25" s="19"/>
      <c r="W25" s="19"/>
      <c r="X25" s="19"/>
      <c r="Y25" s="18"/>
      <c r="Z25" s="25">
        <v>0</v>
      </c>
      <c r="AA25" s="27"/>
      <c r="AD25" s="9">
        <v>2244956305</v>
      </c>
      <c r="AE25" s="9">
        <v>0</v>
      </c>
      <c r="AJ25" s="306"/>
      <c r="AK25" s="306"/>
    </row>
    <row r="26" spans="1:37" ht="14.65" customHeight="1">
      <c r="A26" s="7" t="s">
        <v>28</v>
      </c>
      <c r="B26" s="7" t="s">
        <v>123</v>
      </c>
      <c r="D26" s="24"/>
      <c r="E26" s="19"/>
      <c r="F26" s="19"/>
      <c r="G26" s="19"/>
      <c r="H26" s="19" t="s">
        <v>29</v>
      </c>
      <c r="I26" s="28"/>
      <c r="J26" s="28"/>
      <c r="K26" s="29"/>
      <c r="L26" s="29"/>
      <c r="M26" s="29"/>
      <c r="N26" s="29"/>
      <c r="O26" s="29"/>
      <c r="P26" s="25">
        <v>-2090</v>
      </c>
      <c r="Q26" s="26"/>
      <c r="R26" s="19"/>
      <c r="S26" s="19"/>
      <c r="T26" s="19" t="s">
        <v>124</v>
      </c>
      <c r="U26" s="19"/>
      <c r="V26" s="19"/>
      <c r="W26" s="19"/>
      <c r="X26" s="19"/>
      <c r="Y26" s="18"/>
      <c r="Z26" s="25">
        <v>825</v>
      </c>
      <c r="AA26" s="27"/>
      <c r="AD26" s="9">
        <v>-2090054821</v>
      </c>
      <c r="AE26" s="9">
        <v>825368567</v>
      </c>
      <c r="AJ26" s="306"/>
      <c r="AK26" s="306"/>
    </row>
    <row r="27" spans="1:37" ht="14.65" customHeight="1">
      <c r="A27" s="7" t="s">
        <v>30</v>
      </c>
      <c r="B27" s="7" t="s">
        <v>125</v>
      </c>
      <c r="D27" s="24"/>
      <c r="E27" s="19"/>
      <c r="F27" s="19"/>
      <c r="G27" s="19"/>
      <c r="H27" s="19" t="s">
        <v>31</v>
      </c>
      <c r="I27" s="28"/>
      <c r="J27" s="28"/>
      <c r="K27" s="29"/>
      <c r="L27" s="29"/>
      <c r="M27" s="29"/>
      <c r="N27" s="29"/>
      <c r="O27" s="29"/>
      <c r="P27" s="25">
        <v>0</v>
      </c>
      <c r="Q27" s="26"/>
      <c r="R27" s="19"/>
      <c r="S27" s="19"/>
      <c r="T27" s="19" t="s">
        <v>126</v>
      </c>
      <c r="U27" s="19"/>
      <c r="V27" s="19"/>
      <c r="W27" s="19"/>
      <c r="X27" s="19"/>
      <c r="Y27" s="18"/>
      <c r="Z27" s="25">
        <v>882</v>
      </c>
      <c r="AA27" s="27"/>
      <c r="AD27" s="9">
        <v>0</v>
      </c>
      <c r="AE27" s="9">
        <v>882403904</v>
      </c>
      <c r="AJ27" s="306"/>
      <c r="AK27" s="306"/>
    </row>
    <row r="28" spans="1:37" ht="14.65" customHeight="1">
      <c r="A28" s="7" t="s">
        <v>32</v>
      </c>
      <c r="B28" s="7" t="s">
        <v>127</v>
      </c>
      <c r="D28" s="24"/>
      <c r="E28" s="19"/>
      <c r="F28" s="19"/>
      <c r="G28" s="19"/>
      <c r="H28" s="19" t="s">
        <v>33</v>
      </c>
      <c r="I28" s="28"/>
      <c r="J28" s="28"/>
      <c r="K28" s="29"/>
      <c r="L28" s="29"/>
      <c r="M28" s="29"/>
      <c r="N28" s="29"/>
      <c r="O28" s="29"/>
      <c r="P28" s="25">
        <v>0</v>
      </c>
      <c r="Q28" s="26"/>
      <c r="R28" s="19"/>
      <c r="S28" s="19"/>
      <c r="T28" s="19" t="s">
        <v>35</v>
      </c>
      <c r="U28" s="19"/>
      <c r="V28" s="19"/>
      <c r="W28" s="19"/>
      <c r="X28" s="19"/>
      <c r="Y28" s="18"/>
      <c r="Z28" s="25">
        <v>29</v>
      </c>
      <c r="AA28" s="27"/>
      <c r="AD28" s="9">
        <v>0</v>
      </c>
      <c r="AE28" s="9">
        <v>1295000</v>
      </c>
      <c r="AJ28" s="306"/>
      <c r="AK28" s="306"/>
    </row>
    <row r="29" spans="1:37" ht="14.65" customHeight="1">
      <c r="A29" s="7" t="s">
        <v>34</v>
      </c>
      <c r="B29" s="7" t="s">
        <v>100</v>
      </c>
      <c r="D29" s="24"/>
      <c r="E29" s="19"/>
      <c r="F29" s="19"/>
      <c r="G29" s="19"/>
      <c r="H29" s="19" t="s">
        <v>35</v>
      </c>
      <c r="I29" s="19"/>
      <c r="J29" s="19"/>
      <c r="K29" s="18"/>
      <c r="L29" s="18"/>
      <c r="M29" s="18"/>
      <c r="N29" s="18"/>
      <c r="O29" s="18"/>
      <c r="P29" s="25">
        <v>880</v>
      </c>
      <c r="Q29" s="26"/>
      <c r="R29" s="327" t="s">
        <v>101</v>
      </c>
      <c r="S29" s="328"/>
      <c r="T29" s="328"/>
      <c r="U29" s="328"/>
      <c r="V29" s="328"/>
      <c r="W29" s="328"/>
      <c r="X29" s="328"/>
      <c r="Y29" s="328"/>
      <c r="Z29" s="30">
        <v>181238</v>
      </c>
      <c r="AA29" s="31" t="s">
        <v>392</v>
      </c>
      <c r="AD29" s="9">
        <v>879706143</v>
      </c>
      <c r="AE29" s="9">
        <f>IF(AND(AE14="-",AE20="-"),"-",SUM(AE14,AE20))</f>
        <v>181370046371</v>
      </c>
      <c r="AJ29" s="306"/>
      <c r="AK29" s="306"/>
    </row>
    <row r="30" spans="1:37" ht="14.65" customHeight="1">
      <c r="A30" s="7" t="s">
        <v>36</v>
      </c>
      <c r="D30" s="24"/>
      <c r="E30" s="19"/>
      <c r="F30" s="19"/>
      <c r="G30" s="19"/>
      <c r="H30" s="19" t="s">
        <v>37</v>
      </c>
      <c r="I30" s="19"/>
      <c r="J30" s="19"/>
      <c r="K30" s="18"/>
      <c r="L30" s="18"/>
      <c r="M30" s="18"/>
      <c r="N30" s="18"/>
      <c r="O30" s="18"/>
      <c r="P30" s="25">
        <v>-262</v>
      </c>
      <c r="Q30" s="26"/>
      <c r="R30" s="19" t="s">
        <v>321</v>
      </c>
      <c r="S30" s="32"/>
      <c r="T30" s="32"/>
      <c r="U30" s="32"/>
      <c r="V30" s="32"/>
      <c r="W30" s="32"/>
      <c r="X30" s="32"/>
      <c r="Y30" s="32"/>
      <c r="Z30" s="33"/>
      <c r="AA30" s="34"/>
      <c r="AD30" s="9">
        <v>-261826129</v>
      </c>
      <c r="AJ30" s="306"/>
      <c r="AK30" s="306"/>
    </row>
    <row r="31" spans="1:37" ht="14.65" customHeight="1">
      <c r="A31" s="7" t="s">
        <v>38</v>
      </c>
      <c r="B31" s="7" t="s">
        <v>130</v>
      </c>
      <c r="D31" s="24"/>
      <c r="E31" s="19"/>
      <c r="F31" s="19"/>
      <c r="G31" s="19"/>
      <c r="H31" s="19" t="s">
        <v>39</v>
      </c>
      <c r="I31" s="19"/>
      <c r="J31" s="19"/>
      <c r="K31" s="18"/>
      <c r="L31" s="18"/>
      <c r="M31" s="18"/>
      <c r="N31" s="18"/>
      <c r="O31" s="18"/>
      <c r="P31" s="25">
        <v>6044</v>
      </c>
      <c r="Q31" s="26"/>
      <c r="R31" s="19"/>
      <c r="S31" s="19" t="s">
        <v>131</v>
      </c>
      <c r="T31" s="19"/>
      <c r="U31" s="19"/>
      <c r="V31" s="19"/>
      <c r="W31" s="19"/>
      <c r="X31" s="19"/>
      <c r="Y31" s="18"/>
      <c r="Z31" s="25">
        <v>465685</v>
      </c>
      <c r="AA31" s="27"/>
      <c r="AD31" s="9">
        <v>6043991467</v>
      </c>
      <c r="AE31" s="9">
        <v>470305961460</v>
      </c>
      <c r="AJ31" s="306"/>
      <c r="AK31" s="306"/>
    </row>
    <row r="32" spans="1:37" ht="14.65" customHeight="1">
      <c r="A32" s="7" t="s">
        <v>40</v>
      </c>
      <c r="B32" s="7" t="s">
        <v>132</v>
      </c>
      <c r="D32" s="24"/>
      <c r="E32" s="19"/>
      <c r="F32" s="19"/>
      <c r="G32" s="19" t="s">
        <v>41</v>
      </c>
      <c r="H32" s="19"/>
      <c r="I32" s="19"/>
      <c r="J32" s="19"/>
      <c r="K32" s="18"/>
      <c r="L32" s="18"/>
      <c r="M32" s="18"/>
      <c r="N32" s="18"/>
      <c r="O32" s="18"/>
      <c r="P32" s="25">
        <v>300743</v>
      </c>
      <c r="Q32" s="26"/>
      <c r="R32" s="19"/>
      <c r="S32" s="18" t="s">
        <v>133</v>
      </c>
      <c r="T32" s="19"/>
      <c r="U32" s="19"/>
      <c r="V32" s="19"/>
      <c r="W32" s="19"/>
      <c r="X32" s="19"/>
      <c r="Y32" s="18"/>
      <c r="Z32" s="25">
        <v>-170017</v>
      </c>
      <c r="AA32" s="27"/>
      <c r="AD32" s="9">
        <f>IF(COUNTIF(AD33:AD40,"-")=COUNTA(AD33:AD40),"-",SUM(AD33:AD40))</f>
        <v>300743179109</v>
      </c>
      <c r="AE32" s="9">
        <v>-174770131203</v>
      </c>
      <c r="AJ32" s="306"/>
      <c r="AK32" s="306"/>
    </row>
    <row r="33" spans="1:37" ht="14.65" customHeight="1">
      <c r="A33" s="7" t="s">
        <v>42</v>
      </c>
      <c r="D33" s="24"/>
      <c r="E33" s="19"/>
      <c r="F33" s="19"/>
      <c r="G33" s="19"/>
      <c r="H33" s="19" t="s">
        <v>10</v>
      </c>
      <c r="I33" s="19"/>
      <c r="J33" s="19"/>
      <c r="K33" s="18"/>
      <c r="L33" s="18"/>
      <c r="M33" s="18"/>
      <c r="N33" s="18"/>
      <c r="O33" s="18"/>
      <c r="P33" s="25">
        <v>29297</v>
      </c>
      <c r="Q33" s="26"/>
      <c r="R33" s="24"/>
      <c r="S33" s="19"/>
      <c r="T33" s="19"/>
      <c r="U33" s="19"/>
      <c r="V33" s="19"/>
      <c r="W33" s="19"/>
      <c r="X33" s="19"/>
      <c r="Y33" s="18"/>
      <c r="Z33" s="25"/>
      <c r="AA33" s="35"/>
      <c r="AD33" s="9">
        <v>29296511333</v>
      </c>
      <c r="AJ33" s="306"/>
      <c r="AK33" s="306"/>
    </row>
    <row r="34" spans="1:37" ht="14.65" customHeight="1">
      <c r="A34" s="7" t="s">
        <v>43</v>
      </c>
      <c r="D34" s="24"/>
      <c r="E34" s="19"/>
      <c r="F34" s="19"/>
      <c r="G34" s="19"/>
      <c r="H34" s="19" t="s">
        <v>15</v>
      </c>
      <c r="I34" s="19"/>
      <c r="J34" s="19"/>
      <c r="K34" s="18"/>
      <c r="L34" s="18"/>
      <c r="M34" s="18"/>
      <c r="N34" s="18"/>
      <c r="O34" s="18"/>
      <c r="P34" s="25">
        <v>20607</v>
      </c>
      <c r="Q34" s="26"/>
      <c r="R34" s="329"/>
      <c r="S34" s="330"/>
      <c r="T34" s="330"/>
      <c r="U34" s="330"/>
      <c r="V34" s="330"/>
      <c r="W34" s="330"/>
      <c r="X34" s="330"/>
      <c r="Y34" s="330"/>
      <c r="Z34" s="25"/>
      <c r="AA34" s="27"/>
      <c r="AD34" s="9">
        <v>20607232442</v>
      </c>
      <c r="AJ34" s="306"/>
      <c r="AK34" s="306"/>
    </row>
    <row r="35" spans="1:37" ht="14.65" customHeight="1">
      <c r="A35" s="7" t="s">
        <v>44</v>
      </c>
      <c r="D35" s="24"/>
      <c r="E35" s="19"/>
      <c r="F35" s="19"/>
      <c r="G35" s="19"/>
      <c r="H35" s="19" t="s">
        <v>17</v>
      </c>
      <c r="I35" s="19"/>
      <c r="J35" s="19"/>
      <c r="K35" s="18"/>
      <c r="L35" s="18"/>
      <c r="M35" s="18"/>
      <c r="N35" s="18"/>
      <c r="O35" s="18"/>
      <c r="P35" s="25">
        <v>-8614</v>
      </c>
      <c r="Q35" s="26"/>
      <c r="R35" s="19"/>
      <c r="S35" s="32"/>
      <c r="T35" s="32"/>
      <c r="U35" s="32"/>
      <c r="V35" s="32"/>
      <c r="W35" s="32"/>
      <c r="X35" s="32"/>
      <c r="Y35" s="32"/>
      <c r="Z35" s="33"/>
      <c r="AA35" s="36"/>
      <c r="AD35" s="9">
        <v>-8613809555</v>
      </c>
      <c r="AJ35" s="306"/>
      <c r="AK35" s="306"/>
    </row>
    <row r="36" spans="1:37" ht="14.65" customHeight="1">
      <c r="A36" s="7" t="s">
        <v>45</v>
      </c>
      <c r="D36" s="24"/>
      <c r="E36" s="19"/>
      <c r="F36" s="19"/>
      <c r="G36" s="19"/>
      <c r="H36" s="19" t="s">
        <v>19</v>
      </c>
      <c r="I36" s="19"/>
      <c r="J36" s="19"/>
      <c r="K36" s="18"/>
      <c r="L36" s="18"/>
      <c r="M36" s="18"/>
      <c r="N36" s="18"/>
      <c r="O36" s="18"/>
      <c r="P36" s="25">
        <v>655887</v>
      </c>
      <c r="Q36" s="26"/>
      <c r="R36" s="19"/>
      <c r="S36" s="19"/>
      <c r="T36" s="19"/>
      <c r="U36" s="19"/>
      <c r="V36" s="19"/>
      <c r="W36" s="19"/>
      <c r="X36" s="19"/>
      <c r="Y36" s="18"/>
      <c r="Z36" s="25"/>
      <c r="AA36" s="35"/>
      <c r="AD36" s="9">
        <v>655887363174</v>
      </c>
      <c r="AJ36" s="306"/>
      <c r="AK36" s="306"/>
    </row>
    <row r="37" spans="1:37" ht="14.65" customHeight="1">
      <c r="A37" s="7" t="s">
        <v>46</v>
      </c>
      <c r="D37" s="24"/>
      <c r="E37" s="19"/>
      <c r="F37" s="19"/>
      <c r="G37" s="19"/>
      <c r="H37" s="19" t="s">
        <v>21</v>
      </c>
      <c r="I37" s="19"/>
      <c r="J37" s="19"/>
      <c r="K37" s="18"/>
      <c r="L37" s="18"/>
      <c r="M37" s="18"/>
      <c r="N37" s="18"/>
      <c r="O37" s="18"/>
      <c r="P37" s="25">
        <v>-402752</v>
      </c>
      <c r="Q37" s="26"/>
      <c r="R37" s="17"/>
      <c r="S37" s="18"/>
      <c r="T37" s="18"/>
      <c r="U37" s="18"/>
      <c r="V37" s="18"/>
      <c r="W37" s="18"/>
      <c r="X37" s="18"/>
      <c r="Y37" s="37"/>
      <c r="Z37" s="25"/>
      <c r="AA37" s="35"/>
      <c r="AD37" s="9">
        <v>-402752487443</v>
      </c>
      <c r="AJ37" s="306"/>
      <c r="AK37" s="306"/>
    </row>
    <row r="38" spans="1:37" ht="14.65" customHeight="1">
      <c r="A38" s="7" t="s">
        <v>47</v>
      </c>
      <c r="D38" s="24"/>
      <c r="E38" s="19"/>
      <c r="F38" s="19"/>
      <c r="G38" s="19"/>
      <c r="H38" s="19" t="s">
        <v>35</v>
      </c>
      <c r="I38" s="19"/>
      <c r="J38" s="19"/>
      <c r="K38" s="18"/>
      <c r="L38" s="18"/>
      <c r="M38" s="18"/>
      <c r="N38" s="18"/>
      <c r="O38" s="18"/>
      <c r="P38" s="25">
        <v>2853</v>
      </c>
      <c r="Q38" s="26"/>
      <c r="R38" s="18"/>
      <c r="S38" s="18"/>
      <c r="T38" s="18"/>
      <c r="U38" s="18"/>
      <c r="V38" s="18"/>
      <c r="W38" s="18"/>
      <c r="X38" s="18"/>
      <c r="Y38" s="18"/>
      <c r="Z38" s="25"/>
      <c r="AA38" s="35"/>
      <c r="AD38" s="9">
        <v>2852667505</v>
      </c>
      <c r="AJ38" s="306"/>
      <c r="AK38" s="306"/>
    </row>
    <row r="39" spans="1:37" ht="14.65" customHeight="1">
      <c r="A39" s="7" t="s">
        <v>48</v>
      </c>
      <c r="D39" s="24"/>
      <c r="E39" s="19"/>
      <c r="F39" s="19"/>
      <c r="G39" s="19"/>
      <c r="H39" s="19" t="s">
        <v>37</v>
      </c>
      <c r="I39" s="19"/>
      <c r="J39" s="19"/>
      <c r="K39" s="18"/>
      <c r="L39" s="18"/>
      <c r="M39" s="18"/>
      <c r="N39" s="18"/>
      <c r="O39" s="18"/>
      <c r="P39" s="25">
        <v>-88</v>
      </c>
      <c r="Q39" s="26"/>
      <c r="R39" s="38"/>
      <c r="S39" s="38"/>
      <c r="T39" s="38"/>
      <c r="U39" s="38"/>
      <c r="V39" s="38"/>
      <c r="W39" s="38"/>
      <c r="X39" s="38"/>
      <c r="Y39" s="38"/>
      <c r="Z39" s="21"/>
      <c r="AA39" s="39"/>
      <c r="AD39" s="9">
        <v>-87569724</v>
      </c>
      <c r="AJ39" s="306"/>
      <c r="AK39" s="306"/>
    </row>
    <row r="40" spans="1:37" ht="14.65" customHeight="1">
      <c r="A40" s="7" t="s">
        <v>49</v>
      </c>
      <c r="D40" s="24"/>
      <c r="E40" s="19"/>
      <c r="F40" s="19"/>
      <c r="G40" s="19"/>
      <c r="H40" s="19" t="s">
        <v>39</v>
      </c>
      <c r="I40" s="19"/>
      <c r="J40" s="19"/>
      <c r="K40" s="18"/>
      <c r="L40" s="18"/>
      <c r="M40" s="18"/>
      <c r="N40" s="18"/>
      <c r="O40" s="18"/>
      <c r="P40" s="25">
        <v>3553</v>
      </c>
      <c r="Q40" s="26"/>
      <c r="R40" s="38"/>
      <c r="S40" s="38"/>
      <c r="T40" s="38"/>
      <c r="U40" s="38"/>
      <c r="V40" s="38"/>
      <c r="W40" s="38"/>
      <c r="X40" s="38"/>
      <c r="Y40" s="38"/>
      <c r="Z40" s="21"/>
      <c r="AA40" s="39"/>
      <c r="AD40" s="9">
        <v>3553271377</v>
      </c>
      <c r="AJ40" s="306"/>
      <c r="AK40" s="306"/>
    </row>
    <row r="41" spans="1:37" ht="14.65" customHeight="1">
      <c r="A41" s="7" t="s">
        <v>50</v>
      </c>
      <c r="D41" s="24"/>
      <c r="E41" s="19"/>
      <c r="F41" s="19"/>
      <c r="G41" s="19" t="s">
        <v>51</v>
      </c>
      <c r="H41" s="28"/>
      <c r="I41" s="28"/>
      <c r="J41" s="28"/>
      <c r="K41" s="29"/>
      <c r="L41" s="29"/>
      <c r="M41" s="29"/>
      <c r="N41" s="29"/>
      <c r="O41" s="29"/>
      <c r="P41" s="25">
        <v>26935</v>
      </c>
      <c r="Q41" s="26"/>
      <c r="R41" s="38"/>
      <c r="S41" s="38"/>
      <c r="T41" s="38"/>
      <c r="U41" s="38"/>
      <c r="V41" s="38"/>
      <c r="W41" s="38"/>
      <c r="X41" s="38"/>
      <c r="Y41" s="38"/>
      <c r="Z41" s="21"/>
      <c r="AA41" s="39"/>
      <c r="AD41" s="9">
        <v>26934598127</v>
      </c>
      <c r="AJ41" s="306"/>
      <c r="AK41" s="306"/>
    </row>
    <row r="42" spans="1:37" ht="14.65" customHeight="1">
      <c r="A42" s="7" t="s">
        <v>52</v>
      </c>
      <c r="D42" s="24"/>
      <c r="E42" s="19"/>
      <c r="F42" s="19"/>
      <c r="G42" s="19" t="s">
        <v>53</v>
      </c>
      <c r="H42" s="28"/>
      <c r="I42" s="28"/>
      <c r="J42" s="28"/>
      <c r="K42" s="29"/>
      <c r="L42" s="29"/>
      <c r="M42" s="29"/>
      <c r="N42" s="29"/>
      <c r="O42" s="29"/>
      <c r="P42" s="25">
        <v>-13929</v>
      </c>
      <c r="Q42" s="26"/>
      <c r="R42" s="38"/>
      <c r="S42" s="38"/>
      <c r="T42" s="38"/>
      <c r="U42" s="38"/>
      <c r="V42" s="38"/>
      <c r="W42" s="38"/>
      <c r="X42" s="38"/>
      <c r="Y42" s="38"/>
      <c r="Z42" s="21"/>
      <c r="AA42" s="39"/>
      <c r="AD42" s="9">
        <v>-13929212236</v>
      </c>
      <c r="AJ42" s="306"/>
      <c r="AK42" s="306"/>
    </row>
    <row r="43" spans="1:37" ht="14.65" customHeight="1">
      <c r="A43" s="7" t="s">
        <v>54</v>
      </c>
      <c r="D43" s="24"/>
      <c r="E43" s="19"/>
      <c r="F43" s="19" t="s">
        <v>55</v>
      </c>
      <c r="G43" s="19"/>
      <c r="H43" s="28"/>
      <c r="I43" s="28"/>
      <c r="J43" s="28"/>
      <c r="K43" s="29"/>
      <c r="L43" s="29"/>
      <c r="M43" s="29"/>
      <c r="N43" s="29"/>
      <c r="O43" s="29"/>
      <c r="P43" s="25">
        <v>309</v>
      </c>
      <c r="Q43" s="26"/>
      <c r="R43" s="38"/>
      <c r="S43" s="38"/>
      <c r="T43" s="38"/>
      <c r="U43" s="38"/>
      <c r="V43" s="38"/>
      <c r="W43" s="38"/>
      <c r="X43" s="38"/>
      <c r="Y43" s="38"/>
      <c r="Z43" s="21"/>
      <c r="AA43" s="39"/>
      <c r="AD43" s="9">
        <f>IF(COUNTIF(AD44:AD45,"-")=COUNTA(AD44:AD45),"-",SUM(AD44:AD45))</f>
        <v>308756415</v>
      </c>
      <c r="AJ43" s="306"/>
      <c r="AK43" s="306"/>
    </row>
    <row r="44" spans="1:37" ht="14.65" customHeight="1">
      <c r="A44" s="7" t="s">
        <v>56</v>
      </c>
      <c r="D44" s="24"/>
      <c r="E44" s="19"/>
      <c r="F44" s="19"/>
      <c r="G44" s="19" t="s">
        <v>57</v>
      </c>
      <c r="H44" s="19"/>
      <c r="I44" s="19"/>
      <c r="J44" s="19"/>
      <c r="K44" s="18"/>
      <c r="L44" s="18"/>
      <c r="M44" s="18"/>
      <c r="N44" s="18"/>
      <c r="O44" s="18"/>
      <c r="P44" s="25">
        <v>78</v>
      </c>
      <c r="Q44" s="26"/>
      <c r="R44" s="38"/>
      <c r="S44" s="38"/>
      <c r="T44" s="38"/>
      <c r="U44" s="38"/>
      <c r="V44" s="38"/>
      <c r="W44" s="38"/>
      <c r="X44" s="38"/>
      <c r="Y44" s="38"/>
      <c r="Z44" s="21"/>
      <c r="AA44" s="39"/>
      <c r="AD44" s="9">
        <v>77822030</v>
      </c>
      <c r="AJ44" s="306"/>
      <c r="AK44" s="306"/>
    </row>
    <row r="45" spans="1:37" ht="14.65" customHeight="1">
      <c r="A45" s="7" t="s">
        <v>58</v>
      </c>
      <c r="D45" s="24"/>
      <c r="E45" s="19"/>
      <c r="F45" s="19"/>
      <c r="G45" s="19" t="s">
        <v>35</v>
      </c>
      <c r="H45" s="19"/>
      <c r="I45" s="19"/>
      <c r="J45" s="19"/>
      <c r="K45" s="18"/>
      <c r="L45" s="18"/>
      <c r="M45" s="18"/>
      <c r="N45" s="18"/>
      <c r="O45" s="18"/>
      <c r="P45" s="25">
        <v>231</v>
      </c>
      <c r="Q45" s="26"/>
      <c r="R45" s="38"/>
      <c r="S45" s="38"/>
      <c r="T45" s="38"/>
      <c r="U45" s="38"/>
      <c r="V45" s="38"/>
      <c r="W45" s="38"/>
      <c r="X45" s="38"/>
      <c r="Y45" s="38"/>
      <c r="Z45" s="21"/>
      <c r="AA45" s="39"/>
      <c r="AD45" s="9">
        <v>230934385</v>
      </c>
      <c r="AJ45" s="306"/>
      <c r="AK45" s="306"/>
    </row>
    <row r="46" spans="1:37" ht="14.65" customHeight="1">
      <c r="A46" s="7" t="s">
        <v>59</v>
      </c>
      <c r="D46" s="24"/>
      <c r="E46" s="19"/>
      <c r="F46" s="19" t="s">
        <v>60</v>
      </c>
      <c r="G46" s="19"/>
      <c r="H46" s="19"/>
      <c r="I46" s="19"/>
      <c r="J46" s="19"/>
      <c r="K46" s="19"/>
      <c r="L46" s="18"/>
      <c r="M46" s="18"/>
      <c r="N46" s="18"/>
      <c r="O46" s="18"/>
      <c r="P46" s="25">
        <v>26777</v>
      </c>
      <c r="Q46" s="26"/>
      <c r="R46" s="38"/>
      <c r="S46" s="38"/>
      <c r="T46" s="38"/>
      <c r="U46" s="38"/>
      <c r="V46" s="38"/>
      <c r="W46" s="38"/>
      <c r="X46" s="38"/>
      <c r="Y46" s="38"/>
      <c r="Z46" s="21"/>
      <c r="AA46" s="39"/>
      <c r="AD46" s="9">
        <f>IF(COUNTIF(AD47:AD58,"-")=COUNTA(AD47:AD58),"-",SUM(AD47,AD51:AD54,AD57:AD58))</f>
        <v>26777351496</v>
      </c>
      <c r="AJ46" s="306"/>
      <c r="AK46" s="306"/>
    </row>
    <row r="47" spans="1:37" ht="14.65" customHeight="1">
      <c r="A47" s="7" t="s">
        <v>61</v>
      </c>
      <c r="D47" s="24"/>
      <c r="E47" s="19"/>
      <c r="F47" s="19"/>
      <c r="G47" s="19" t="s">
        <v>62</v>
      </c>
      <c r="H47" s="19"/>
      <c r="I47" s="19"/>
      <c r="J47" s="19"/>
      <c r="K47" s="19"/>
      <c r="L47" s="18"/>
      <c r="M47" s="18"/>
      <c r="N47" s="18"/>
      <c r="O47" s="18"/>
      <c r="P47" s="25">
        <v>855</v>
      </c>
      <c r="Q47" s="26" t="s">
        <v>392</v>
      </c>
      <c r="R47" s="38"/>
      <c r="S47" s="38"/>
      <c r="T47" s="38"/>
      <c r="U47" s="38"/>
      <c r="V47" s="38"/>
      <c r="W47" s="38"/>
      <c r="X47" s="38"/>
      <c r="Y47" s="38"/>
      <c r="Z47" s="21"/>
      <c r="AA47" s="39"/>
      <c r="AD47" s="9">
        <f>IF(COUNTIF(AD48:AD50,"-")=COUNTA(AD48:AD50),"-",SUM(AD48:AD50))</f>
        <v>855479200</v>
      </c>
      <c r="AJ47" s="306"/>
      <c r="AK47" s="306"/>
    </row>
    <row r="48" spans="1:37" ht="14.65" customHeight="1">
      <c r="A48" s="7" t="s">
        <v>63</v>
      </c>
      <c r="D48" s="24"/>
      <c r="E48" s="19"/>
      <c r="F48" s="19"/>
      <c r="G48" s="19"/>
      <c r="H48" s="19" t="s">
        <v>64</v>
      </c>
      <c r="I48" s="19"/>
      <c r="J48" s="19"/>
      <c r="K48" s="19"/>
      <c r="L48" s="18"/>
      <c r="M48" s="18"/>
      <c r="N48" s="18"/>
      <c r="O48" s="18"/>
      <c r="P48" s="25">
        <v>186</v>
      </c>
      <c r="Q48" s="26"/>
      <c r="R48" s="38"/>
      <c r="S48" s="38"/>
      <c r="T48" s="38"/>
      <c r="U48" s="38"/>
      <c r="V48" s="38"/>
      <c r="W48" s="38"/>
      <c r="X48" s="38"/>
      <c r="Y48" s="38"/>
      <c r="Z48" s="21"/>
      <c r="AA48" s="39"/>
      <c r="AD48" s="9">
        <v>185525600</v>
      </c>
      <c r="AJ48" s="306"/>
      <c r="AK48" s="306"/>
    </row>
    <row r="49" spans="1:37" ht="14.65" customHeight="1">
      <c r="A49" s="7" t="s">
        <v>65</v>
      </c>
      <c r="D49" s="24"/>
      <c r="E49" s="19"/>
      <c r="F49" s="19"/>
      <c r="G49" s="19"/>
      <c r="H49" s="19" t="s">
        <v>66</v>
      </c>
      <c r="I49" s="19"/>
      <c r="J49" s="19"/>
      <c r="K49" s="19"/>
      <c r="L49" s="18"/>
      <c r="M49" s="18"/>
      <c r="N49" s="18"/>
      <c r="O49" s="18"/>
      <c r="P49" s="25">
        <v>670</v>
      </c>
      <c r="Q49" s="26"/>
      <c r="R49" s="38"/>
      <c r="S49" s="38"/>
      <c r="T49" s="38"/>
      <c r="U49" s="38"/>
      <c r="V49" s="38"/>
      <c r="W49" s="38"/>
      <c r="X49" s="38"/>
      <c r="Y49" s="38"/>
      <c r="Z49" s="21"/>
      <c r="AA49" s="39"/>
      <c r="AD49" s="9">
        <v>669953600</v>
      </c>
      <c r="AJ49" s="306"/>
      <c r="AK49" s="306"/>
    </row>
    <row r="50" spans="1:37" ht="14.65" customHeight="1">
      <c r="A50" s="7" t="s">
        <v>67</v>
      </c>
      <c r="D50" s="24"/>
      <c r="E50" s="19"/>
      <c r="F50" s="19"/>
      <c r="G50" s="19"/>
      <c r="H50" s="19" t="s">
        <v>35</v>
      </c>
      <c r="I50" s="19"/>
      <c r="J50" s="19"/>
      <c r="K50" s="19"/>
      <c r="L50" s="18"/>
      <c r="M50" s="18"/>
      <c r="N50" s="18"/>
      <c r="O50" s="18"/>
      <c r="P50" s="25">
        <v>0</v>
      </c>
      <c r="Q50" s="26"/>
      <c r="R50" s="38"/>
      <c r="S50" s="38"/>
      <c r="T50" s="38"/>
      <c r="U50" s="38"/>
      <c r="V50" s="38"/>
      <c r="W50" s="38"/>
      <c r="X50" s="38"/>
      <c r="Y50" s="38"/>
      <c r="Z50" s="21"/>
      <c r="AA50" s="39"/>
      <c r="AD50" s="9">
        <v>0</v>
      </c>
      <c r="AJ50" s="306"/>
      <c r="AK50" s="306"/>
    </row>
    <row r="51" spans="1:37" ht="14.65" customHeight="1">
      <c r="A51" s="7" t="s">
        <v>68</v>
      </c>
      <c r="D51" s="24"/>
      <c r="E51" s="19"/>
      <c r="F51" s="19"/>
      <c r="G51" s="19" t="s">
        <v>69</v>
      </c>
      <c r="H51" s="19"/>
      <c r="I51" s="19"/>
      <c r="J51" s="19"/>
      <c r="K51" s="19"/>
      <c r="L51" s="18"/>
      <c r="M51" s="18"/>
      <c r="N51" s="18"/>
      <c r="O51" s="18"/>
      <c r="P51" s="25">
        <v>0</v>
      </c>
      <c r="Q51" s="26"/>
      <c r="R51" s="38"/>
      <c r="S51" s="38"/>
      <c r="T51" s="38"/>
      <c r="U51" s="38"/>
      <c r="V51" s="38"/>
      <c r="W51" s="38"/>
      <c r="X51" s="38"/>
      <c r="Y51" s="38"/>
      <c r="Z51" s="21"/>
      <c r="AA51" s="39"/>
      <c r="AD51" s="9">
        <v>0</v>
      </c>
      <c r="AJ51" s="306"/>
      <c r="AK51" s="306"/>
    </row>
    <row r="52" spans="1:37" ht="14.65" customHeight="1">
      <c r="A52" s="7" t="s">
        <v>70</v>
      </c>
      <c r="D52" s="24"/>
      <c r="E52" s="19"/>
      <c r="F52" s="19"/>
      <c r="G52" s="19" t="s">
        <v>71</v>
      </c>
      <c r="H52" s="19"/>
      <c r="I52" s="19"/>
      <c r="J52" s="19"/>
      <c r="K52" s="18"/>
      <c r="L52" s="18"/>
      <c r="M52" s="18"/>
      <c r="N52" s="18"/>
      <c r="O52" s="18"/>
      <c r="P52" s="25">
        <v>1225</v>
      </c>
      <c r="Q52" s="26"/>
      <c r="R52" s="38"/>
      <c r="S52" s="38"/>
      <c r="T52" s="38"/>
      <c r="U52" s="38"/>
      <c r="V52" s="38"/>
      <c r="W52" s="38"/>
      <c r="X52" s="38"/>
      <c r="Y52" s="38"/>
      <c r="Z52" s="21"/>
      <c r="AA52" s="39"/>
      <c r="AD52" s="9">
        <v>1225384280</v>
      </c>
      <c r="AJ52" s="306"/>
      <c r="AK52" s="306"/>
    </row>
    <row r="53" spans="1:37" ht="14.65" customHeight="1">
      <c r="A53" s="7" t="s">
        <v>72</v>
      </c>
      <c r="D53" s="24"/>
      <c r="E53" s="19"/>
      <c r="F53" s="19"/>
      <c r="G53" s="19" t="s">
        <v>73</v>
      </c>
      <c r="H53" s="19"/>
      <c r="I53" s="19"/>
      <c r="J53" s="19"/>
      <c r="K53" s="18"/>
      <c r="L53" s="18"/>
      <c r="M53" s="18"/>
      <c r="N53" s="18"/>
      <c r="O53" s="18"/>
      <c r="P53" s="25">
        <v>696</v>
      </c>
      <c r="Q53" s="26"/>
      <c r="R53" s="38"/>
      <c r="S53" s="38"/>
      <c r="T53" s="38"/>
      <c r="U53" s="38"/>
      <c r="V53" s="38"/>
      <c r="W53" s="38"/>
      <c r="X53" s="38"/>
      <c r="Y53" s="38"/>
      <c r="Z53" s="21"/>
      <c r="AA53" s="39"/>
      <c r="AD53" s="9">
        <v>695776351</v>
      </c>
      <c r="AJ53" s="306"/>
      <c r="AK53" s="306"/>
    </row>
    <row r="54" spans="1:37" ht="14.65" customHeight="1">
      <c r="A54" s="7" t="s">
        <v>74</v>
      </c>
      <c r="D54" s="24"/>
      <c r="E54" s="19"/>
      <c r="F54" s="19"/>
      <c r="G54" s="19" t="s">
        <v>75</v>
      </c>
      <c r="H54" s="19"/>
      <c r="I54" s="19"/>
      <c r="J54" s="19"/>
      <c r="K54" s="18"/>
      <c r="L54" s="18"/>
      <c r="M54" s="18"/>
      <c r="N54" s="18"/>
      <c r="O54" s="18"/>
      <c r="P54" s="25">
        <v>24226</v>
      </c>
      <c r="Q54" s="26"/>
      <c r="R54" s="38"/>
      <c r="S54" s="38"/>
      <c r="T54" s="38"/>
      <c r="U54" s="38"/>
      <c r="V54" s="38"/>
      <c r="W54" s="38"/>
      <c r="X54" s="38"/>
      <c r="Y54" s="38"/>
      <c r="Z54" s="21"/>
      <c r="AA54" s="39"/>
      <c r="AD54" s="9">
        <f>IF(COUNTIF(AD55:AD56,"-")=COUNTA(AD55:AD56),"-",SUM(AD55:AD56))</f>
        <v>24226359778</v>
      </c>
      <c r="AJ54" s="306"/>
      <c r="AK54" s="306"/>
    </row>
    <row r="55" spans="1:37" ht="14.65" customHeight="1">
      <c r="A55" s="7" t="s">
        <v>76</v>
      </c>
      <c r="D55" s="24"/>
      <c r="E55" s="19"/>
      <c r="F55" s="19"/>
      <c r="G55" s="19"/>
      <c r="H55" s="19" t="s">
        <v>78</v>
      </c>
      <c r="I55" s="19"/>
      <c r="J55" s="19"/>
      <c r="K55" s="18"/>
      <c r="L55" s="18"/>
      <c r="M55" s="18"/>
      <c r="N55" s="18"/>
      <c r="O55" s="18"/>
      <c r="P55" s="25">
        <v>7011</v>
      </c>
      <c r="Q55" s="26"/>
      <c r="R55" s="38"/>
      <c r="S55" s="38"/>
      <c r="T55" s="38"/>
      <c r="U55" s="38"/>
      <c r="V55" s="38"/>
      <c r="W55" s="38"/>
      <c r="X55" s="38"/>
      <c r="Y55" s="38"/>
      <c r="Z55" s="21"/>
      <c r="AA55" s="39"/>
      <c r="AD55" s="9">
        <v>7011067491</v>
      </c>
      <c r="AJ55" s="306"/>
      <c r="AK55" s="306"/>
    </row>
    <row r="56" spans="1:37" ht="14.65" customHeight="1">
      <c r="A56" s="7" t="s">
        <v>79</v>
      </c>
      <c r="D56" s="24"/>
      <c r="E56" s="18"/>
      <c r="F56" s="19"/>
      <c r="G56" s="19"/>
      <c r="H56" s="19" t="s">
        <v>35</v>
      </c>
      <c r="I56" s="19"/>
      <c r="J56" s="19"/>
      <c r="K56" s="18"/>
      <c r="L56" s="18"/>
      <c r="M56" s="18"/>
      <c r="N56" s="18"/>
      <c r="O56" s="18"/>
      <c r="P56" s="25">
        <v>17215</v>
      </c>
      <c r="Q56" s="26"/>
      <c r="R56" s="38"/>
      <c r="S56" s="38"/>
      <c r="T56" s="38"/>
      <c r="U56" s="38"/>
      <c r="V56" s="38"/>
      <c r="W56" s="38"/>
      <c r="X56" s="38"/>
      <c r="Y56" s="38"/>
      <c r="Z56" s="21"/>
      <c r="AA56" s="39"/>
      <c r="AD56" s="9">
        <v>17215292287</v>
      </c>
      <c r="AJ56" s="306"/>
      <c r="AK56" s="306"/>
    </row>
    <row r="57" spans="1:37" ht="14.65" customHeight="1">
      <c r="A57" s="7" t="s">
        <v>80</v>
      </c>
      <c r="D57" s="24"/>
      <c r="E57" s="18"/>
      <c r="F57" s="19"/>
      <c r="G57" s="19" t="s">
        <v>35</v>
      </c>
      <c r="H57" s="19"/>
      <c r="I57" s="19"/>
      <c r="J57" s="19"/>
      <c r="K57" s="18"/>
      <c r="L57" s="18"/>
      <c r="M57" s="18"/>
      <c r="N57" s="18"/>
      <c r="O57" s="18"/>
      <c r="P57" s="25">
        <v>0</v>
      </c>
      <c r="Q57" s="26"/>
      <c r="R57" s="38"/>
      <c r="S57" s="38"/>
      <c r="T57" s="38"/>
      <c r="U57" s="38"/>
      <c r="V57" s="38"/>
      <c r="W57" s="38"/>
      <c r="X57" s="38"/>
      <c r="Y57" s="38"/>
      <c r="Z57" s="21"/>
      <c r="AA57" s="39"/>
      <c r="AD57" s="9">
        <v>43209</v>
      </c>
      <c r="AJ57" s="306"/>
      <c r="AK57" s="306"/>
    </row>
    <row r="58" spans="1:37" ht="14.65" customHeight="1">
      <c r="A58" s="7" t="s">
        <v>81</v>
      </c>
      <c r="D58" s="24"/>
      <c r="E58" s="18"/>
      <c r="F58" s="19"/>
      <c r="G58" s="19" t="s">
        <v>82</v>
      </c>
      <c r="H58" s="19"/>
      <c r="I58" s="19"/>
      <c r="J58" s="19"/>
      <c r="K58" s="18"/>
      <c r="L58" s="18"/>
      <c r="M58" s="18"/>
      <c r="N58" s="18"/>
      <c r="O58" s="18"/>
      <c r="P58" s="25">
        <v>-226</v>
      </c>
      <c r="Q58" s="26"/>
      <c r="R58" s="38"/>
      <c r="S58" s="38"/>
      <c r="T58" s="38"/>
      <c r="U58" s="38"/>
      <c r="V58" s="38"/>
      <c r="W58" s="38"/>
      <c r="X58" s="38"/>
      <c r="Y58" s="38"/>
      <c r="Z58" s="21"/>
      <c r="AA58" s="39"/>
      <c r="AD58" s="9">
        <v>-225691322</v>
      </c>
      <c r="AJ58" s="306"/>
      <c r="AK58" s="306"/>
    </row>
    <row r="59" spans="1:37" ht="14.65" customHeight="1">
      <c r="A59" s="7" t="s">
        <v>83</v>
      </c>
      <c r="D59" s="24"/>
      <c r="E59" s="18" t="s">
        <v>84</v>
      </c>
      <c r="F59" s="19"/>
      <c r="G59" s="20"/>
      <c r="H59" s="20"/>
      <c r="I59" s="20"/>
      <c r="J59" s="18"/>
      <c r="K59" s="18"/>
      <c r="L59" s="18"/>
      <c r="M59" s="18"/>
      <c r="N59" s="18"/>
      <c r="O59" s="18"/>
      <c r="P59" s="25">
        <v>25113</v>
      </c>
      <c r="Q59" s="26" t="s">
        <v>392</v>
      </c>
      <c r="R59" s="38"/>
      <c r="S59" s="38"/>
      <c r="T59" s="38"/>
      <c r="U59" s="38"/>
      <c r="V59" s="38"/>
      <c r="W59" s="38"/>
      <c r="X59" s="38"/>
      <c r="Y59" s="38"/>
      <c r="Z59" s="21"/>
      <c r="AA59" s="39"/>
      <c r="AD59" s="9">
        <f>IF(COUNTIF(AD60:AD68,"-")=COUNTA(AD60:AD68),"-",SUM(AD60:AD63,AD66:AD68))</f>
        <v>25112522240</v>
      </c>
      <c r="AJ59" s="306"/>
      <c r="AK59" s="306"/>
    </row>
    <row r="60" spans="1:37" ht="14.65" customHeight="1">
      <c r="A60" s="7" t="s">
        <v>85</v>
      </c>
      <c r="D60" s="24"/>
      <c r="E60" s="18"/>
      <c r="F60" s="19" t="s">
        <v>86</v>
      </c>
      <c r="G60" s="20"/>
      <c r="H60" s="20"/>
      <c r="I60" s="20"/>
      <c r="J60" s="18"/>
      <c r="K60" s="18"/>
      <c r="L60" s="18"/>
      <c r="M60" s="18"/>
      <c r="N60" s="18"/>
      <c r="O60" s="18"/>
      <c r="P60" s="25">
        <v>9564</v>
      </c>
      <c r="Q60" s="26"/>
      <c r="R60" s="38"/>
      <c r="S60" s="38"/>
      <c r="T60" s="38"/>
      <c r="U60" s="38"/>
      <c r="V60" s="38"/>
      <c r="W60" s="38"/>
      <c r="X60" s="38"/>
      <c r="Y60" s="38"/>
      <c r="Z60" s="21"/>
      <c r="AA60" s="39"/>
      <c r="AD60" s="9">
        <v>9563902885</v>
      </c>
      <c r="AJ60" s="306"/>
      <c r="AK60" s="306"/>
    </row>
    <row r="61" spans="1:37" ht="14.65" customHeight="1">
      <c r="A61" s="7" t="s">
        <v>87</v>
      </c>
      <c r="D61" s="24"/>
      <c r="E61" s="18"/>
      <c r="F61" s="19" t="s">
        <v>88</v>
      </c>
      <c r="G61" s="19"/>
      <c r="H61" s="28"/>
      <c r="I61" s="19"/>
      <c r="J61" s="19"/>
      <c r="K61" s="18"/>
      <c r="L61" s="18"/>
      <c r="M61" s="18"/>
      <c r="N61" s="18"/>
      <c r="O61" s="18"/>
      <c r="P61" s="25">
        <v>1314</v>
      </c>
      <c r="Q61" s="26"/>
      <c r="R61" s="38"/>
      <c r="S61" s="38"/>
      <c r="T61" s="38"/>
      <c r="U61" s="38"/>
      <c r="V61" s="38"/>
      <c r="W61" s="38"/>
      <c r="X61" s="38"/>
      <c r="Y61" s="38"/>
      <c r="Z61" s="21"/>
      <c r="AA61" s="39"/>
      <c r="AD61" s="9">
        <v>1313529866</v>
      </c>
      <c r="AJ61" s="306"/>
      <c r="AK61" s="306"/>
    </row>
    <row r="62" spans="1:37" ht="14.65" customHeight="1">
      <c r="A62" s="7">
        <v>1500000</v>
      </c>
      <c r="D62" s="24"/>
      <c r="E62" s="18"/>
      <c r="F62" s="19" t="s">
        <v>89</v>
      </c>
      <c r="G62" s="19"/>
      <c r="H62" s="19"/>
      <c r="I62" s="19"/>
      <c r="J62" s="19"/>
      <c r="K62" s="18"/>
      <c r="L62" s="18"/>
      <c r="M62" s="18"/>
      <c r="N62" s="18"/>
      <c r="O62" s="18"/>
      <c r="P62" s="25">
        <v>82</v>
      </c>
      <c r="Q62" s="26"/>
      <c r="R62" s="38"/>
      <c r="S62" s="38"/>
      <c r="T62" s="38"/>
      <c r="U62" s="38"/>
      <c r="V62" s="38"/>
      <c r="W62" s="38"/>
      <c r="X62" s="38"/>
      <c r="Y62" s="38"/>
      <c r="Z62" s="21"/>
      <c r="AA62" s="39"/>
      <c r="AD62" s="9">
        <v>81975563</v>
      </c>
      <c r="AJ62" s="306"/>
      <c r="AK62" s="306"/>
    </row>
    <row r="63" spans="1:37" ht="14.65" customHeight="1">
      <c r="A63" s="7" t="s">
        <v>90</v>
      </c>
      <c r="D63" s="24"/>
      <c r="E63" s="19"/>
      <c r="F63" s="19" t="s">
        <v>75</v>
      </c>
      <c r="G63" s="19"/>
      <c r="H63" s="28"/>
      <c r="I63" s="19"/>
      <c r="J63" s="19"/>
      <c r="K63" s="18"/>
      <c r="L63" s="18"/>
      <c r="M63" s="18"/>
      <c r="N63" s="18"/>
      <c r="O63" s="18"/>
      <c r="P63" s="25">
        <v>13810</v>
      </c>
      <c r="Q63" s="26"/>
      <c r="R63" s="38"/>
      <c r="S63" s="38"/>
      <c r="T63" s="38"/>
      <c r="U63" s="38"/>
      <c r="V63" s="38"/>
      <c r="W63" s="38"/>
      <c r="X63" s="38"/>
      <c r="Y63" s="38"/>
      <c r="Z63" s="21"/>
      <c r="AA63" s="39"/>
      <c r="AD63" s="9">
        <f>IF(COUNTIF(AD64:AD65,"-")=COUNTA(AD64:AD65),"-",SUM(AD64:AD65))</f>
        <v>13809728758</v>
      </c>
      <c r="AJ63" s="306"/>
      <c r="AK63" s="306"/>
    </row>
    <row r="64" spans="1:37" ht="14.65" customHeight="1">
      <c r="A64" s="7" t="s">
        <v>91</v>
      </c>
      <c r="D64" s="24"/>
      <c r="E64" s="19"/>
      <c r="F64" s="19"/>
      <c r="G64" s="19" t="s">
        <v>92</v>
      </c>
      <c r="H64" s="19"/>
      <c r="I64" s="19"/>
      <c r="J64" s="19"/>
      <c r="K64" s="18"/>
      <c r="L64" s="18"/>
      <c r="M64" s="18"/>
      <c r="N64" s="18"/>
      <c r="O64" s="18"/>
      <c r="P64" s="25">
        <v>13810</v>
      </c>
      <c r="Q64" s="26"/>
      <c r="R64" s="38"/>
      <c r="S64" s="38"/>
      <c r="T64" s="38"/>
      <c r="U64" s="38"/>
      <c r="V64" s="38"/>
      <c r="W64" s="38"/>
      <c r="X64" s="38"/>
      <c r="Y64" s="38"/>
      <c r="Z64" s="21"/>
      <c r="AA64" s="39"/>
      <c r="AD64" s="9">
        <v>13809728758</v>
      </c>
      <c r="AJ64" s="306"/>
      <c r="AK64" s="306"/>
    </row>
    <row r="65" spans="1:37" ht="14.65" customHeight="1">
      <c r="A65" s="7" t="s">
        <v>93</v>
      </c>
      <c r="D65" s="24"/>
      <c r="E65" s="19"/>
      <c r="F65" s="19"/>
      <c r="G65" s="19" t="s">
        <v>78</v>
      </c>
      <c r="H65" s="19"/>
      <c r="I65" s="19"/>
      <c r="J65" s="19"/>
      <c r="K65" s="18"/>
      <c r="L65" s="18"/>
      <c r="M65" s="18"/>
      <c r="N65" s="18"/>
      <c r="O65" s="18"/>
      <c r="P65" s="25">
        <v>0</v>
      </c>
      <c r="Q65" s="26"/>
      <c r="R65" s="38"/>
      <c r="S65" s="38"/>
      <c r="T65" s="38"/>
      <c r="U65" s="38"/>
      <c r="V65" s="38"/>
      <c r="W65" s="38"/>
      <c r="X65" s="38"/>
      <c r="Y65" s="38"/>
      <c r="Z65" s="21"/>
      <c r="AA65" s="39"/>
      <c r="AD65" s="9">
        <v>0</v>
      </c>
      <c r="AJ65" s="306"/>
      <c r="AK65" s="306"/>
    </row>
    <row r="66" spans="1:37" ht="14.65" customHeight="1">
      <c r="A66" s="7" t="s">
        <v>94</v>
      </c>
      <c r="D66" s="24"/>
      <c r="E66" s="19"/>
      <c r="F66" s="19" t="s">
        <v>95</v>
      </c>
      <c r="G66" s="19"/>
      <c r="H66" s="19"/>
      <c r="I66" s="19"/>
      <c r="J66" s="19"/>
      <c r="K66" s="18"/>
      <c r="L66" s="18"/>
      <c r="M66" s="18"/>
      <c r="N66" s="18"/>
      <c r="O66" s="18"/>
      <c r="P66" s="25">
        <v>289</v>
      </c>
      <c r="Q66" s="26"/>
      <c r="R66" s="38"/>
      <c r="S66" s="38"/>
      <c r="T66" s="38"/>
      <c r="U66" s="38"/>
      <c r="V66" s="38"/>
      <c r="W66" s="38"/>
      <c r="X66" s="38"/>
      <c r="Y66" s="38"/>
      <c r="Z66" s="21"/>
      <c r="AA66" s="39"/>
      <c r="AD66" s="9">
        <v>289334659</v>
      </c>
      <c r="AJ66" s="306"/>
      <c r="AK66" s="306"/>
    </row>
    <row r="67" spans="1:37" ht="14.65" customHeight="1">
      <c r="A67" s="7" t="s">
        <v>96</v>
      </c>
      <c r="D67" s="24"/>
      <c r="E67" s="19"/>
      <c r="F67" s="19" t="s">
        <v>35</v>
      </c>
      <c r="G67" s="19"/>
      <c r="H67" s="28"/>
      <c r="I67" s="19"/>
      <c r="J67" s="19"/>
      <c r="K67" s="18"/>
      <c r="L67" s="18"/>
      <c r="M67" s="18"/>
      <c r="N67" s="18"/>
      <c r="O67" s="18"/>
      <c r="P67" s="25">
        <v>72</v>
      </c>
      <c r="Q67" s="26"/>
      <c r="R67" s="38"/>
      <c r="S67" s="38"/>
      <c r="T67" s="38"/>
      <c r="U67" s="38"/>
      <c r="V67" s="38"/>
      <c r="W67" s="38"/>
      <c r="X67" s="38"/>
      <c r="Y67" s="38"/>
      <c r="Z67" s="21"/>
      <c r="AA67" s="39"/>
      <c r="AD67" s="9">
        <v>71545596</v>
      </c>
      <c r="AJ67" s="306"/>
      <c r="AK67" s="306"/>
    </row>
    <row r="68" spans="1:37" ht="14.65" customHeight="1">
      <c r="A68" s="7" t="s">
        <v>97</v>
      </c>
      <c r="D68" s="24"/>
      <c r="E68" s="19"/>
      <c r="F68" s="38" t="s">
        <v>82</v>
      </c>
      <c r="G68" s="19"/>
      <c r="H68" s="19"/>
      <c r="I68" s="19"/>
      <c r="J68" s="19"/>
      <c r="K68" s="18"/>
      <c r="L68" s="18"/>
      <c r="M68" s="18"/>
      <c r="N68" s="18"/>
      <c r="O68" s="18"/>
      <c r="P68" s="25">
        <v>-17</v>
      </c>
      <c r="Q68" s="26"/>
      <c r="R68" s="38"/>
      <c r="S68" s="38"/>
      <c r="T68" s="38"/>
      <c r="U68" s="38"/>
      <c r="V68" s="38"/>
      <c r="W68" s="38"/>
      <c r="X68" s="38"/>
      <c r="Y68" s="38"/>
      <c r="Z68" s="21"/>
      <c r="AA68" s="39"/>
      <c r="AD68" s="9">
        <v>-17495087</v>
      </c>
      <c r="AJ68" s="306"/>
      <c r="AK68" s="306"/>
    </row>
    <row r="69" spans="1:37" ht="14.65" customHeight="1" thickBot="1">
      <c r="A69" s="7">
        <v>1565000</v>
      </c>
      <c r="B69" s="7" t="s">
        <v>128</v>
      </c>
      <c r="D69" s="24"/>
      <c r="E69" s="19" t="s">
        <v>98</v>
      </c>
      <c r="F69" s="19"/>
      <c r="G69" s="19"/>
      <c r="H69" s="19"/>
      <c r="I69" s="19"/>
      <c r="J69" s="19"/>
      <c r="K69" s="18"/>
      <c r="L69" s="18"/>
      <c r="M69" s="18"/>
      <c r="N69" s="18"/>
      <c r="O69" s="18"/>
      <c r="P69" s="25" t="s">
        <v>387</v>
      </c>
      <c r="Q69" s="26"/>
      <c r="R69" s="331" t="s">
        <v>129</v>
      </c>
      <c r="S69" s="332"/>
      <c r="T69" s="332"/>
      <c r="U69" s="332"/>
      <c r="V69" s="332"/>
      <c r="W69" s="332"/>
      <c r="X69" s="332"/>
      <c r="Y69" s="333"/>
      <c r="Z69" s="40">
        <v>295668</v>
      </c>
      <c r="AA69" s="41"/>
      <c r="AD69" s="9" t="s">
        <v>11</v>
      </c>
      <c r="AE69" s="9" t="e">
        <f>IF(AND(AE31="-",AE32="-",#REF!="-"),"-",SUM(AE31,AE32,#REF!))</f>
        <v>#REF!</v>
      </c>
      <c r="AJ69" s="306"/>
      <c r="AK69" s="306"/>
    </row>
    <row r="70" spans="1:37" ht="14.65" customHeight="1" thickBot="1">
      <c r="A70" s="7" t="s">
        <v>1</v>
      </c>
      <c r="B70" s="7" t="s">
        <v>99</v>
      </c>
      <c r="D70" s="334" t="s">
        <v>2</v>
      </c>
      <c r="E70" s="335"/>
      <c r="F70" s="335"/>
      <c r="G70" s="335"/>
      <c r="H70" s="335"/>
      <c r="I70" s="335"/>
      <c r="J70" s="335"/>
      <c r="K70" s="335"/>
      <c r="L70" s="335"/>
      <c r="M70" s="335"/>
      <c r="N70" s="335"/>
      <c r="O70" s="336"/>
      <c r="P70" s="42">
        <v>476906</v>
      </c>
      <c r="Q70" s="43"/>
      <c r="R70" s="322" t="s">
        <v>322</v>
      </c>
      <c r="S70" s="323"/>
      <c r="T70" s="323"/>
      <c r="U70" s="323"/>
      <c r="V70" s="323"/>
      <c r="W70" s="323"/>
      <c r="X70" s="323"/>
      <c r="Y70" s="337"/>
      <c r="Z70" s="42">
        <v>476906</v>
      </c>
      <c r="AA70" s="44"/>
      <c r="AD70" s="9">
        <f>IF(AND(AD14="-",AD59="-",AD69="-"),"-",SUM(AD14,AD59,AD69))</f>
        <v>476905876628</v>
      </c>
      <c r="AE70" s="9" t="e">
        <f>IF(AND(AE29="-",AE69="-"),"-",SUM(AE29,AE69))</f>
        <v>#REF!</v>
      </c>
      <c r="AJ70" s="306"/>
      <c r="AK70" s="306"/>
    </row>
    <row r="71" spans="1:37" ht="14.65" customHeight="1">
      <c r="D71" s="45"/>
      <c r="E71" s="45"/>
      <c r="F71" s="45"/>
      <c r="G71" s="45"/>
      <c r="H71" s="45"/>
      <c r="I71" s="45"/>
      <c r="J71" s="45"/>
      <c r="K71" s="45"/>
      <c r="L71" s="45"/>
      <c r="M71" s="45"/>
      <c r="N71" s="45"/>
      <c r="O71" s="45"/>
      <c r="P71" s="45"/>
      <c r="Q71" s="45"/>
      <c r="Z71" s="18"/>
      <c r="AA71" s="18"/>
      <c r="AJ71" s="306"/>
      <c r="AK71" s="306"/>
    </row>
    <row r="72" spans="1:37" ht="14.65" customHeight="1">
      <c r="D72" s="46"/>
      <c r="E72" s="47" t="s">
        <v>323</v>
      </c>
      <c r="F72" s="46"/>
      <c r="G72" s="16"/>
      <c r="H72" s="16"/>
      <c r="I72" s="16"/>
      <c r="J72" s="16"/>
      <c r="K72" s="16"/>
      <c r="L72" s="16"/>
      <c r="M72" s="16"/>
      <c r="N72" s="16"/>
      <c r="O72" s="16"/>
      <c r="P72" s="16"/>
      <c r="Q72" s="16"/>
      <c r="Z72" s="45"/>
      <c r="AA72" s="45"/>
      <c r="AJ72" s="306"/>
      <c r="AK72" s="306"/>
    </row>
    <row r="73" spans="1:37" ht="14.65" customHeight="1">
      <c r="AJ73" s="306"/>
      <c r="AK73" s="306"/>
    </row>
    <row r="74" spans="1:37" ht="14.65" customHeight="1">
      <c r="AJ74" s="306"/>
      <c r="AK74" s="306"/>
    </row>
    <row r="75" spans="1:37" ht="14.65" customHeight="1">
      <c r="AJ75" s="306"/>
      <c r="AK75" s="306"/>
    </row>
    <row r="76" spans="1:37" ht="14.65" customHeight="1">
      <c r="AJ76" s="306"/>
      <c r="AK76" s="306"/>
    </row>
    <row r="77" spans="1:37" ht="16.5" customHeight="1">
      <c r="AJ77" s="306"/>
      <c r="AK77" s="306"/>
    </row>
    <row r="78" spans="1:37" ht="14.65" customHeight="1">
      <c r="AJ78" s="306"/>
      <c r="AK78" s="306"/>
    </row>
    <row r="79" spans="1:37" ht="9.75" customHeight="1"/>
    <row r="80" spans="1:37" ht="14.65" customHeight="1"/>
  </sheetData>
  <mergeCells count="11">
    <mergeCell ref="R29:Y29"/>
    <mergeCell ref="R34:Y34"/>
    <mergeCell ref="R69:Y69"/>
    <mergeCell ref="D70:O70"/>
    <mergeCell ref="R70:Y70"/>
    <mergeCell ref="D9:AA9"/>
    <mergeCell ref="D10:AA10"/>
    <mergeCell ref="D12:O12"/>
    <mergeCell ref="P12:Q12"/>
    <mergeCell ref="R12:Y12"/>
    <mergeCell ref="Z12:AA12"/>
  </mergeCells>
  <phoneticPr fontId="2"/>
  <printOptions horizontalCentered="1"/>
  <pageMargins left="0.70866141732283472" right="0.70866141732283472" top="0.39370078740157483" bottom="0.39370078740157483" header="0.51181102362204722" footer="0.51181102362204722"/>
  <pageSetup paperSize="9" scale="81" orientation="portrait" r:id="rId1"/>
</worksheet>
</file>

<file path=xl/worksheets/sheet2.xml><?xml version="1.0" encoding="utf-8"?>
<worksheet xmlns="http://schemas.openxmlformats.org/spreadsheetml/2006/main" xmlns:r="http://schemas.openxmlformats.org/officeDocument/2006/relationships">
  <sheetPr codeName="Sheet7">
    <pageSetUpPr fitToPage="1"/>
  </sheetPr>
  <dimension ref="A1:AJ50"/>
  <sheetViews>
    <sheetView topLeftCell="B1" zoomScale="85" zoomScaleNormal="85" zoomScaleSheetLayoutView="100" workbookViewId="0">
      <selection activeCell="B1" sqref="B1"/>
    </sheetView>
  </sheetViews>
  <sheetFormatPr defaultRowHeight="13.5"/>
  <cols>
    <col min="1" max="1" width="0" style="50" hidden="1" customWidth="1"/>
    <col min="2" max="2" width="0.625" style="6" customWidth="1"/>
    <col min="3" max="3" width="1.25" style="80" customWidth="1"/>
    <col min="4" max="12" width="2.125" style="80" customWidth="1"/>
    <col min="13" max="13" width="18.375" style="80" customWidth="1"/>
    <col min="14" max="14" width="21.625" style="80" bestFit="1" customWidth="1"/>
    <col min="15" max="15" width="2.5" style="80" customWidth="1"/>
    <col min="16" max="16" width="0.625" style="80" customWidth="1"/>
    <col min="17" max="17" width="9" style="6"/>
    <col min="18" max="18" width="0" style="6" hidden="1" customWidth="1"/>
    <col min="19" max="16384" width="9" style="6"/>
  </cols>
  <sheetData>
    <row r="1" spans="1:36" s="316" customFormat="1">
      <c r="A1" s="315"/>
      <c r="C1" s="317" t="s">
        <v>333</v>
      </c>
      <c r="D1" s="317"/>
      <c r="E1" s="317"/>
      <c r="F1" s="317"/>
      <c r="G1" s="317"/>
      <c r="H1" s="317"/>
      <c r="I1" s="317"/>
      <c r="J1" s="317"/>
      <c r="K1" s="317"/>
      <c r="L1" s="317"/>
      <c r="M1" s="317"/>
      <c r="N1" s="317"/>
      <c r="O1" s="317"/>
      <c r="P1" s="317"/>
    </row>
    <row r="2" spans="1:36" s="316" customFormat="1">
      <c r="A2" s="315"/>
      <c r="C2" s="317" t="s">
        <v>334</v>
      </c>
      <c r="D2" s="317"/>
      <c r="E2" s="317"/>
      <c r="F2" s="317"/>
      <c r="G2" s="317"/>
      <c r="H2" s="317"/>
      <c r="I2" s="317"/>
      <c r="J2" s="317"/>
      <c r="K2" s="317"/>
      <c r="L2" s="317"/>
      <c r="M2" s="317"/>
      <c r="N2" s="317"/>
      <c r="O2" s="317"/>
      <c r="P2" s="317"/>
    </row>
    <row r="3" spans="1:36" s="316" customFormat="1">
      <c r="A3" s="315"/>
      <c r="C3" s="317" t="s">
        <v>335</v>
      </c>
      <c r="D3" s="317"/>
      <c r="E3" s="317"/>
      <c r="F3" s="317"/>
      <c r="G3" s="317"/>
      <c r="H3" s="317"/>
      <c r="I3" s="317"/>
      <c r="J3" s="317"/>
      <c r="K3" s="317"/>
      <c r="L3" s="317"/>
      <c r="M3" s="317"/>
      <c r="N3" s="317"/>
      <c r="O3" s="317"/>
      <c r="P3" s="317"/>
    </row>
    <row r="4" spans="1:36" s="316" customFormat="1">
      <c r="A4" s="315"/>
      <c r="C4" s="317" t="s">
        <v>336</v>
      </c>
      <c r="D4" s="317"/>
      <c r="E4" s="317"/>
      <c r="F4" s="317"/>
      <c r="G4" s="317"/>
      <c r="H4" s="317"/>
      <c r="I4" s="317"/>
      <c r="J4" s="317"/>
      <c r="K4" s="317"/>
      <c r="L4" s="317"/>
      <c r="M4" s="317"/>
      <c r="N4" s="317"/>
      <c r="O4" s="317"/>
      <c r="P4" s="317"/>
    </row>
    <row r="5" spans="1:36" s="316" customFormat="1">
      <c r="A5" s="315"/>
      <c r="C5" s="317" t="s">
        <v>337</v>
      </c>
      <c r="D5" s="317"/>
      <c r="E5" s="317"/>
      <c r="F5" s="317"/>
      <c r="G5" s="317"/>
      <c r="H5" s="317"/>
      <c r="I5" s="317"/>
      <c r="J5" s="317"/>
      <c r="K5" s="317"/>
      <c r="L5" s="317"/>
      <c r="M5" s="317"/>
      <c r="N5" s="317"/>
      <c r="O5" s="317"/>
      <c r="P5" s="317"/>
    </row>
    <row r="6" spans="1:36" s="316" customFormat="1">
      <c r="A6" s="315"/>
      <c r="C6" s="317" t="s">
        <v>338</v>
      </c>
      <c r="D6" s="317"/>
      <c r="E6" s="317"/>
      <c r="F6" s="317"/>
      <c r="G6" s="317"/>
      <c r="H6" s="317"/>
      <c r="I6" s="317"/>
      <c r="J6" s="317"/>
      <c r="K6" s="317"/>
      <c r="L6" s="317"/>
      <c r="M6" s="317"/>
      <c r="N6" s="317"/>
      <c r="O6" s="317"/>
      <c r="P6" s="317"/>
    </row>
    <row r="7" spans="1:36" s="316" customFormat="1">
      <c r="A7" s="315"/>
      <c r="C7" s="317" t="s">
        <v>339</v>
      </c>
      <c r="D7" s="317"/>
      <c r="E7" s="317"/>
      <c r="F7" s="317"/>
      <c r="G7" s="317"/>
      <c r="H7" s="317"/>
      <c r="I7" s="317"/>
      <c r="J7" s="317"/>
      <c r="K7" s="317"/>
      <c r="L7" s="317"/>
      <c r="M7" s="317"/>
      <c r="N7" s="317"/>
      <c r="O7" s="317"/>
      <c r="P7" s="317"/>
    </row>
    <row r="8" spans="1:36">
      <c r="A8" s="1"/>
      <c r="C8" s="48"/>
      <c r="D8" s="48"/>
      <c r="E8" s="48"/>
      <c r="F8" s="48"/>
      <c r="G8" s="48"/>
      <c r="H8" s="48"/>
      <c r="I8" s="48"/>
      <c r="J8" s="3"/>
      <c r="K8" s="3"/>
      <c r="L8" s="3"/>
      <c r="M8" s="3"/>
      <c r="N8" s="3"/>
      <c r="O8" s="3"/>
      <c r="P8" s="49"/>
    </row>
    <row r="9" spans="1:36" ht="24">
      <c r="C9" s="338" t="s">
        <v>388</v>
      </c>
      <c r="D9" s="338"/>
      <c r="E9" s="338"/>
      <c r="F9" s="338"/>
      <c r="G9" s="338"/>
      <c r="H9" s="338"/>
      <c r="I9" s="338"/>
      <c r="J9" s="338"/>
      <c r="K9" s="338"/>
      <c r="L9" s="338"/>
      <c r="M9" s="338"/>
      <c r="N9" s="338"/>
      <c r="O9" s="338"/>
      <c r="P9" s="51"/>
    </row>
    <row r="10" spans="1:36" ht="17.25">
      <c r="C10" s="339" t="s">
        <v>389</v>
      </c>
      <c r="D10" s="339"/>
      <c r="E10" s="339"/>
      <c r="F10" s="339"/>
      <c r="G10" s="339"/>
      <c r="H10" s="339"/>
      <c r="I10" s="339"/>
      <c r="J10" s="339"/>
      <c r="K10" s="339"/>
      <c r="L10" s="339"/>
      <c r="M10" s="339"/>
      <c r="N10" s="339"/>
      <c r="O10" s="339"/>
      <c r="P10" s="51"/>
    </row>
    <row r="11" spans="1:36" ht="17.25">
      <c r="C11" s="339" t="s">
        <v>390</v>
      </c>
      <c r="D11" s="339"/>
      <c r="E11" s="339"/>
      <c r="F11" s="339"/>
      <c r="G11" s="339"/>
      <c r="H11" s="339"/>
      <c r="I11" s="339"/>
      <c r="J11" s="339"/>
      <c r="K11" s="339"/>
      <c r="L11" s="339"/>
      <c r="M11" s="339"/>
      <c r="N11" s="339"/>
      <c r="O11" s="339"/>
      <c r="P11" s="51"/>
    </row>
    <row r="12" spans="1:36" ht="18" thickBot="1">
      <c r="C12" s="52"/>
      <c r="D12" s="51"/>
      <c r="E12" s="51"/>
      <c r="F12" s="51"/>
      <c r="G12" s="51"/>
      <c r="H12" s="51"/>
      <c r="I12" s="51"/>
      <c r="J12" s="51"/>
      <c r="K12" s="51"/>
      <c r="L12" s="51"/>
      <c r="M12" s="53"/>
      <c r="N12" s="51"/>
      <c r="O12" s="53" t="s">
        <v>386</v>
      </c>
      <c r="P12" s="51"/>
    </row>
    <row r="13" spans="1:36" ht="18" thickBot="1">
      <c r="A13" s="50" t="s">
        <v>316</v>
      </c>
      <c r="C13" s="340" t="s">
        <v>0</v>
      </c>
      <c r="D13" s="341"/>
      <c r="E13" s="341"/>
      <c r="F13" s="341"/>
      <c r="G13" s="341"/>
      <c r="H13" s="341"/>
      <c r="I13" s="341"/>
      <c r="J13" s="341"/>
      <c r="K13" s="341"/>
      <c r="L13" s="341"/>
      <c r="M13" s="341"/>
      <c r="N13" s="342" t="s">
        <v>318</v>
      </c>
      <c r="O13" s="343"/>
      <c r="P13" s="51"/>
    </row>
    <row r="14" spans="1:36">
      <c r="A14" s="50" t="s">
        <v>137</v>
      </c>
      <c r="C14" s="54"/>
      <c r="D14" s="55" t="s">
        <v>138</v>
      </c>
      <c r="E14" s="55"/>
      <c r="F14" s="56"/>
      <c r="G14" s="55"/>
      <c r="H14" s="55"/>
      <c r="I14" s="55"/>
      <c r="J14" s="55"/>
      <c r="K14" s="56"/>
      <c r="L14" s="56"/>
      <c r="M14" s="56"/>
      <c r="N14" s="57">
        <v>107129</v>
      </c>
      <c r="O14" s="58" t="s">
        <v>392</v>
      </c>
      <c r="P14" s="59"/>
      <c r="R14" s="6">
        <f>IF(AND(R15="-",R30="-"),"-",SUM(R15,R30))</f>
        <v>107128650612</v>
      </c>
      <c r="AJ14" s="300"/>
    </row>
    <row r="15" spans="1:36">
      <c r="A15" s="50" t="s">
        <v>139</v>
      </c>
      <c r="C15" s="54"/>
      <c r="D15" s="55"/>
      <c r="E15" s="55" t="s">
        <v>140</v>
      </c>
      <c r="F15" s="55"/>
      <c r="G15" s="55"/>
      <c r="H15" s="55"/>
      <c r="I15" s="55"/>
      <c r="J15" s="55"/>
      <c r="K15" s="56"/>
      <c r="L15" s="56"/>
      <c r="M15" s="56"/>
      <c r="N15" s="57">
        <v>47901</v>
      </c>
      <c r="O15" s="60" t="s">
        <v>392</v>
      </c>
      <c r="P15" s="59"/>
      <c r="R15" s="6">
        <f>IF(COUNTIF(R16:R29,"-")=COUNTA(R16:R29),"-",SUM(R16,R21,R26))</f>
        <v>47900767795</v>
      </c>
      <c r="AJ15" s="300"/>
    </row>
    <row r="16" spans="1:36">
      <c r="A16" s="50" t="s">
        <v>141</v>
      </c>
      <c r="C16" s="54"/>
      <c r="D16" s="55"/>
      <c r="E16" s="55"/>
      <c r="F16" s="55" t="s">
        <v>142</v>
      </c>
      <c r="G16" s="55"/>
      <c r="H16" s="55"/>
      <c r="I16" s="55"/>
      <c r="J16" s="55"/>
      <c r="K16" s="56"/>
      <c r="L16" s="56"/>
      <c r="M16" s="56"/>
      <c r="N16" s="57">
        <v>12649</v>
      </c>
      <c r="O16" s="60"/>
      <c r="P16" s="59"/>
      <c r="R16" s="6">
        <f>IF(COUNTIF(R17:R20,"-")=COUNTA(R17:R20),"-",SUM(R17:R20))</f>
        <v>12649029607</v>
      </c>
      <c r="AJ16" s="300"/>
    </row>
    <row r="17" spans="1:36">
      <c r="A17" s="50" t="s">
        <v>143</v>
      </c>
      <c r="C17" s="54"/>
      <c r="D17" s="55"/>
      <c r="E17" s="55"/>
      <c r="F17" s="55"/>
      <c r="G17" s="55" t="s">
        <v>144</v>
      </c>
      <c r="H17" s="55"/>
      <c r="I17" s="55"/>
      <c r="J17" s="55"/>
      <c r="K17" s="56"/>
      <c r="L17" s="56"/>
      <c r="M17" s="56"/>
      <c r="N17" s="57">
        <v>9852</v>
      </c>
      <c r="O17" s="60"/>
      <c r="P17" s="59"/>
      <c r="R17" s="6">
        <v>9851699245</v>
      </c>
      <c r="AJ17" s="300"/>
    </row>
    <row r="18" spans="1:36">
      <c r="A18" s="50" t="s">
        <v>145</v>
      </c>
      <c r="C18" s="54"/>
      <c r="D18" s="55"/>
      <c r="E18" s="55"/>
      <c r="F18" s="55"/>
      <c r="G18" s="55" t="s">
        <v>146</v>
      </c>
      <c r="H18" s="55"/>
      <c r="I18" s="55"/>
      <c r="J18" s="55"/>
      <c r="K18" s="56"/>
      <c r="L18" s="56"/>
      <c r="M18" s="56"/>
      <c r="N18" s="57">
        <v>817</v>
      </c>
      <c r="O18" s="60"/>
      <c r="P18" s="59"/>
      <c r="R18" s="6">
        <v>817103567</v>
      </c>
      <c r="AJ18" s="300"/>
    </row>
    <row r="19" spans="1:36">
      <c r="A19" s="50" t="s">
        <v>147</v>
      </c>
      <c r="C19" s="54"/>
      <c r="D19" s="55"/>
      <c r="E19" s="55"/>
      <c r="F19" s="55"/>
      <c r="G19" s="55" t="s">
        <v>148</v>
      </c>
      <c r="H19" s="55"/>
      <c r="I19" s="55"/>
      <c r="J19" s="55"/>
      <c r="K19" s="56"/>
      <c r="L19" s="56"/>
      <c r="M19" s="56"/>
      <c r="N19" s="57">
        <v>891</v>
      </c>
      <c r="O19" s="60"/>
      <c r="P19" s="59"/>
      <c r="R19" s="6">
        <v>890905607</v>
      </c>
      <c r="AJ19" s="300"/>
    </row>
    <row r="20" spans="1:36">
      <c r="A20" s="50" t="s">
        <v>149</v>
      </c>
      <c r="C20" s="54"/>
      <c r="D20" s="55"/>
      <c r="E20" s="55"/>
      <c r="F20" s="55"/>
      <c r="G20" s="55" t="s">
        <v>35</v>
      </c>
      <c r="H20" s="55"/>
      <c r="I20" s="55"/>
      <c r="J20" s="55"/>
      <c r="K20" s="56"/>
      <c r="L20" s="56"/>
      <c r="M20" s="56"/>
      <c r="N20" s="57">
        <v>1089</v>
      </c>
      <c r="O20" s="60"/>
      <c r="P20" s="59"/>
      <c r="R20" s="6">
        <v>1089321188</v>
      </c>
      <c r="AJ20" s="300"/>
    </row>
    <row r="21" spans="1:36">
      <c r="A21" s="50" t="s">
        <v>150</v>
      </c>
      <c r="C21" s="54"/>
      <c r="D21" s="55"/>
      <c r="E21" s="55"/>
      <c r="F21" s="55" t="s">
        <v>151</v>
      </c>
      <c r="G21" s="55"/>
      <c r="H21" s="55"/>
      <c r="I21" s="55"/>
      <c r="J21" s="55"/>
      <c r="K21" s="56"/>
      <c r="L21" s="56"/>
      <c r="M21" s="56"/>
      <c r="N21" s="57">
        <v>32344</v>
      </c>
      <c r="O21" s="60"/>
      <c r="P21" s="59"/>
      <c r="R21" s="6">
        <f>IF(COUNTIF(R22:R25,"-")=COUNTA(R22:R25),"-",SUM(R22:R25))</f>
        <v>32343500324</v>
      </c>
      <c r="AJ21" s="300"/>
    </row>
    <row r="22" spans="1:36">
      <c r="A22" s="50" t="s">
        <v>152</v>
      </c>
      <c r="C22" s="54"/>
      <c r="D22" s="55"/>
      <c r="E22" s="55"/>
      <c r="F22" s="55"/>
      <c r="G22" s="55" t="s">
        <v>153</v>
      </c>
      <c r="H22" s="55"/>
      <c r="I22" s="55"/>
      <c r="J22" s="55"/>
      <c r="K22" s="56"/>
      <c r="L22" s="56"/>
      <c r="M22" s="56"/>
      <c r="N22" s="57">
        <v>15264</v>
      </c>
      <c r="O22" s="60"/>
      <c r="P22" s="59"/>
      <c r="R22" s="6">
        <v>15264141090</v>
      </c>
      <c r="AJ22" s="300"/>
    </row>
    <row r="23" spans="1:36">
      <c r="A23" s="50" t="s">
        <v>154</v>
      </c>
      <c r="C23" s="54"/>
      <c r="D23" s="55"/>
      <c r="E23" s="55"/>
      <c r="F23" s="55"/>
      <c r="G23" s="55" t="s">
        <v>155</v>
      </c>
      <c r="H23" s="55"/>
      <c r="I23" s="55"/>
      <c r="J23" s="55"/>
      <c r="K23" s="56"/>
      <c r="L23" s="56"/>
      <c r="M23" s="56"/>
      <c r="N23" s="57">
        <v>1809</v>
      </c>
      <c r="O23" s="60"/>
      <c r="P23" s="59"/>
      <c r="R23" s="6">
        <v>1808690692</v>
      </c>
      <c r="AJ23" s="300"/>
    </row>
    <row r="24" spans="1:36">
      <c r="A24" s="50" t="s">
        <v>156</v>
      </c>
      <c r="C24" s="54"/>
      <c r="D24" s="55"/>
      <c r="E24" s="55"/>
      <c r="F24" s="55"/>
      <c r="G24" s="55" t="s">
        <v>157</v>
      </c>
      <c r="H24" s="55"/>
      <c r="I24" s="55"/>
      <c r="J24" s="55"/>
      <c r="K24" s="56"/>
      <c r="L24" s="56"/>
      <c r="M24" s="56"/>
      <c r="N24" s="57">
        <v>14815</v>
      </c>
      <c r="O24" s="60"/>
      <c r="P24" s="59"/>
      <c r="R24" s="6">
        <v>14814917638</v>
      </c>
      <c r="AJ24" s="300"/>
    </row>
    <row r="25" spans="1:36">
      <c r="A25" s="50" t="s">
        <v>158</v>
      </c>
      <c r="C25" s="54"/>
      <c r="D25" s="55"/>
      <c r="E25" s="55"/>
      <c r="F25" s="55"/>
      <c r="G25" s="55" t="s">
        <v>35</v>
      </c>
      <c r="H25" s="55"/>
      <c r="I25" s="55"/>
      <c r="J25" s="55"/>
      <c r="K25" s="56"/>
      <c r="L25" s="56"/>
      <c r="M25" s="56"/>
      <c r="N25" s="57">
        <v>456</v>
      </c>
      <c r="O25" s="60"/>
      <c r="P25" s="59"/>
      <c r="R25" s="6">
        <v>455750904</v>
      </c>
      <c r="AJ25" s="300"/>
    </row>
    <row r="26" spans="1:36">
      <c r="A26" s="50" t="s">
        <v>159</v>
      </c>
      <c r="C26" s="54"/>
      <c r="D26" s="55"/>
      <c r="E26" s="55"/>
      <c r="F26" s="55" t="s">
        <v>160</v>
      </c>
      <c r="G26" s="55"/>
      <c r="H26" s="55"/>
      <c r="I26" s="55"/>
      <c r="J26" s="55"/>
      <c r="K26" s="56"/>
      <c r="L26" s="56"/>
      <c r="M26" s="56"/>
      <c r="N26" s="57">
        <v>2908</v>
      </c>
      <c r="O26" s="60" t="s">
        <v>392</v>
      </c>
      <c r="P26" s="59"/>
      <c r="R26" s="6">
        <f>IF(COUNTIF(R27:R29,"-")=COUNTA(R27:R29),"-",SUM(R27:R29))</f>
        <v>2908237864</v>
      </c>
      <c r="AJ26" s="300"/>
    </row>
    <row r="27" spans="1:36">
      <c r="A27" s="50" t="s">
        <v>161</v>
      </c>
      <c r="C27" s="54"/>
      <c r="D27" s="55"/>
      <c r="E27" s="55"/>
      <c r="F27" s="56"/>
      <c r="G27" s="56" t="s">
        <v>162</v>
      </c>
      <c r="H27" s="56"/>
      <c r="I27" s="55"/>
      <c r="J27" s="55"/>
      <c r="K27" s="56"/>
      <c r="L27" s="56"/>
      <c r="M27" s="56"/>
      <c r="N27" s="57">
        <v>1488</v>
      </c>
      <c r="O27" s="60"/>
      <c r="P27" s="59"/>
      <c r="R27" s="6">
        <v>1487609841</v>
      </c>
      <c r="AJ27" s="300"/>
    </row>
    <row r="28" spans="1:36">
      <c r="A28" s="50" t="s">
        <v>163</v>
      </c>
      <c r="C28" s="54"/>
      <c r="D28" s="55"/>
      <c r="E28" s="55"/>
      <c r="F28" s="56"/>
      <c r="G28" s="55" t="s">
        <v>164</v>
      </c>
      <c r="H28" s="55"/>
      <c r="I28" s="55"/>
      <c r="J28" s="55"/>
      <c r="K28" s="56"/>
      <c r="L28" s="56"/>
      <c r="M28" s="56"/>
      <c r="N28" s="57">
        <v>228</v>
      </c>
      <c r="O28" s="60"/>
      <c r="P28" s="59"/>
      <c r="R28" s="6">
        <v>228025851</v>
      </c>
      <c r="AJ28" s="300"/>
    </row>
    <row r="29" spans="1:36">
      <c r="A29" s="50" t="s">
        <v>165</v>
      </c>
      <c r="C29" s="54"/>
      <c r="D29" s="55"/>
      <c r="E29" s="55"/>
      <c r="F29" s="56"/>
      <c r="G29" s="55" t="s">
        <v>35</v>
      </c>
      <c r="H29" s="55"/>
      <c r="I29" s="55"/>
      <c r="J29" s="55"/>
      <c r="K29" s="56"/>
      <c r="L29" s="56"/>
      <c r="M29" s="56"/>
      <c r="N29" s="57">
        <v>1193</v>
      </c>
      <c r="O29" s="60"/>
      <c r="P29" s="59"/>
      <c r="R29" s="6">
        <v>1192602172</v>
      </c>
      <c r="AJ29" s="300"/>
    </row>
    <row r="30" spans="1:36">
      <c r="A30" s="50" t="s">
        <v>166</v>
      </c>
      <c r="C30" s="54"/>
      <c r="D30" s="55"/>
      <c r="E30" s="56" t="s">
        <v>167</v>
      </c>
      <c r="F30" s="56"/>
      <c r="G30" s="55"/>
      <c r="H30" s="55"/>
      <c r="I30" s="55"/>
      <c r="J30" s="55"/>
      <c r="K30" s="56"/>
      <c r="L30" s="56"/>
      <c r="M30" s="56"/>
      <c r="N30" s="57">
        <v>59228</v>
      </c>
      <c r="O30" s="60"/>
      <c r="P30" s="59"/>
      <c r="R30" s="6">
        <f>IF(COUNTIF(R31:R34,"-")=COUNTA(R31:R34),"-",SUM(R31:R34))</f>
        <v>59227882817</v>
      </c>
      <c r="AJ30" s="300"/>
    </row>
    <row r="31" spans="1:36">
      <c r="A31" s="50" t="s">
        <v>168</v>
      </c>
      <c r="C31" s="54"/>
      <c r="D31" s="55"/>
      <c r="E31" s="55"/>
      <c r="F31" s="55" t="s">
        <v>169</v>
      </c>
      <c r="G31" s="55"/>
      <c r="H31" s="55"/>
      <c r="I31" s="55"/>
      <c r="J31" s="55"/>
      <c r="K31" s="56"/>
      <c r="L31" s="56"/>
      <c r="M31" s="56"/>
      <c r="N31" s="57">
        <v>48188</v>
      </c>
      <c r="O31" s="60"/>
      <c r="P31" s="59"/>
      <c r="R31" s="6">
        <v>48188140937</v>
      </c>
      <c r="AJ31" s="300"/>
    </row>
    <row r="32" spans="1:36">
      <c r="A32" s="50" t="s">
        <v>170</v>
      </c>
      <c r="C32" s="54"/>
      <c r="D32" s="55"/>
      <c r="E32" s="55"/>
      <c r="F32" s="55" t="s">
        <v>171</v>
      </c>
      <c r="G32" s="55"/>
      <c r="H32" s="55"/>
      <c r="I32" s="55"/>
      <c r="J32" s="55"/>
      <c r="K32" s="56"/>
      <c r="L32" s="56"/>
      <c r="M32" s="56"/>
      <c r="N32" s="57">
        <v>10894</v>
      </c>
      <c r="O32" s="60"/>
      <c r="P32" s="59"/>
      <c r="R32" s="6">
        <v>10893927137</v>
      </c>
      <c r="AJ32" s="300"/>
    </row>
    <row r="33" spans="1:36">
      <c r="A33" s="50" t="s">
        <v>172</v>
      </c>
      <c r="C33" s="54"/>
      <c r="D33" s="55"/>
      <c r="E33" s="55"/>
      <c r="F33" s="55" t="s">
        <v>173</v>
      </c>
      <c r="G33" s="55"/>
      <c r="H33" s="55"/>
      <c r="I33" s="55"/>
      <c r="J33" s="55"/>
      <c r="K33" s="56"/>
      <c r="L33" s="56"/>
      <c r="M33" s="56"/>
      <c r="N33" s="57">
        <v>0</v>
      </c>
      <c r="O33" s="60"/>
      <c r="P33" s="59"/>
      <c r="R33" s="6">
        <v>0</v>
      </c>
      <c r="AJ33" s="300"/>
    </row>
    <row r="34" spans="1:36">
      <c r="A34" s="50" t="s">
        <v>174</v>
      </c>
      <c r="C34" s="54"/>
      <c r="D34" s="55"/>
      <c r="E34" s="55"/>
      <c r="F34" s="55" t="s">
        <v>35</v>
      </c>
      <c r="G34" s="55"/>
      <c r="H34" s="55"/>
      <c r="I34" s="55"/>
      <c r="J34" s="55"/>
      <c r="K34" s="56"/>
      <c r="L34" s="56"/>
      <c r="M34" s="56"/>
      <c r="N34" s="57">
        <v>146</v>
      </c>
      <c r="O34" s="60"/>
      <c r="P34" s="59"/>
      <c r="R34" s="6">
        <v>145814743</v>
      </c>
      <c r="AJ34" s="300"/>
    </row>
    <row r="35" spans="1:36">
      <c r="A35" s="50" t="s">
        <v>175</v>
      </c>
      <c r="C35" s="54"/>
      <c r="D35" s="55" t="s">
        <v>176</v>
      </c>
      <c r="E35" s="55"/>
      <c r="F35" s="55"/>
      <c r="G35" s="55"/>
      <c r="H35" s="55"/>
      <c r="I35" s="55"/>
      <c r="J35" s="55"/>
      <c r="K35" s="56"/>
      <c r="L35" s="56"/>
      <c r="M35" s="56"/>
      <c r="N35" s="57">
        <v>8446</v>
      </c>
      <c r="O35" s="60"/>
      <c r="P35" s="59"/>
      <c r="R35" s="6">
        <f>IF(COUNTIF(R36:R37,"-")=COUNTA(R36:R37),"-",SUM(R36:R37))</f>
        <v>8445800696</v>
      </c>
      <c r="AJ35" s="300"/>
    </row>
    <row r="36" spans="1:36">
      <c r="A36" s="50" t="s">
        <v>177</v>
      </c>
      <c r="C36" s="54"/>
      <c r="D36" s="55"/>
      <c r="E36" s="55" t="s">
        <v>178</v>
      </c>
      <c r="F36" s="55"/>
      <c r="G36" s="55"/>
      <c r="H36" s="55"/>
      <c r="I36" s="55"/>
      <c r="J36" s="55"/>
      <c r="K36" s="61"/>
      <c r="L36" s="61"/>
      <c r="M36" s="61"/>
      <c r="N36" s="57">
        <v>7020</v>
      </c>
      <c r="O36" s="60"/>
      <c r="P36" s="59"/>
      <c r="R36" s="6">
        <v>7020281797</v>
      </c>
      <c r="AJ36" s="300"/>
    </row>
    <row r="37" spans="1:36">
      <c r="A37" s="50" t="s">
        <v>179</v>
      </c>
      <c r="C37" s="54"/>
      <c r="D37" s="55"/>
      <c r="E37" s="55" t="s">
        <v>35</v>
      </c>
      <c r="F37" s="55"/>
      <c r="G37" s="56"/>
      <c r="H37" s="55"/>
      <c r="I37" s="55"/>
      <c r="J37" s="55"/>
      <c r="K37" s="61"/>
      <c r="L37" s="61"/>
      <c r="M37" s="61"/>
      <c r="N37" s="57">
        <v>1426</v>
      </c>
      <c r="O37" s="60"/>
      <c r="P37" s="59"/>
      <c r="R37" s="6">
        <v>1425518899</v>
      </c>
      <c r="AJ37" s="300"/>
    </row>
    <row r="38" spans="1:36">
      <c r="A38" s="50" t="s">
        <v>135</v>
      </c>
      <c r="C38" s="62" t="s">
        <v>136</v>
      </c>
      <c r="D38" s="63"/>
      <c r="E38" s="63"/>
      <c r="F38" s="63"/>
      <c r="G38" s="63"/>
      <c r="H38" s="63"/>
      <c r="I38" s="63"/>
      <c r="J38" s="63"/>
      <c r="K38" s="64"/>
      <c r="L38" s="64"/>
      <c r="M38" s="64"/>
      <c r="N38" s="65">
        <v>-98683</v>
      </c>
      <c r="O38" s="66"/>
      <c r="P38" s="59"/>
      <c r="R38" s="6">
        <f>IF(COUNTIF(R14:R35,"-")=COUNTA(R14:R35),"-",SUM(R35)-SUM(R14))</f>
        <v>-98682849916</v>
      </c>
      <c r="AJ38" s="300"/>
    </row>
    <row r="39" spans="1:36">
      <c r="A39" s="50" t="s">
        <v>182</v>
      </c>
      <c r="C39" s="54"/>
      <c r="D39" s="55" t="s">
        <v>183</v>
      </c>
      <c r="E39" s="55"/>
      <c r="F39" s="56"/>
      <c r="G39" s="55"/>
      <c r="H39" s="55"/>
      <c r="I39" s="55"/>
      <c r="J39" s="55"/>
      <c r="K39" s="56"/>
      <c r="L39" s="56"/>
      <c r="M39" s="56"/>
      <c r="N39" s="57">
        <v>4298</v>
      </c>
      <c r="O39" s="58" t="s">
        <v>392</v>
      </c>
      <c r="P39" s="59"/>
      <c r="R39" s="6">
        <f>IF(COUNTIF(R40:R44,"-")=COUNTA(R40:R44),"-",SUM(R40:R44))</f>
        <v>4297967536</v>
      </c>
      <c r="AJ39" s="300"/>
    </row>
    <row r="40" spans="1:36">
      <c r="A40" s="50" t="s">
        <v>184</v>
      </c>
      <c r="C40" s="54"/>
      <c r="D40" s="55"/>
      <c r="E40" s="56" t="s">
        <v>185</v>
      </c>
      <c r="F40" s="56"/>
      <c r="G40" s="55"/>
      <c r="H40" s="55"/>
      <c r="I40" s="55"/>
      <c r="J40" s="55"/>
      <c r="K40" s="56"/>
      <c r="L40" s="56"/>
      <c r="M40" s="56"/>
      <c r="N40" s="57">
        <v>232</v>
      </c>
      <c r="O40" s="60"/>
      <c r="P40" s="59"/>
      <c r="R40" s="6">
        <v>231579114</v>
      </c>
      <c r="AJ40" s="300"/>
    </row>
    <row r="41" spans="1:36">
      <c r="A41" s="50" t="s">
        <v>186</v>
      </c>
      <c r="C41" s="54"/>
      <c r="D41" s="55"/>
      <c r="E41" s="56" t="s">
        <v>187</v>
      </c>
      <c r="F41" s="56"/>
      <c r="G41" s="55"/>
      <c r="H41" s="55"/>
      <c r="I41" s="55"/>
      <c r="J41" s="55"/>
      <c r="K41" s="56"/>
      <c r="L41" s="56"/>
      <c r="M41" s="56"/>
      <c r="N41" s="57">
        <v>4027</v>
      </c>
      <c r="O41" s="60"/>
      <c r="P41" s="59"/>
      <c r="R41" s="6">
        <v>4026872928</v>
      </c>
      <c r="AJ41" s="300"/>
    </row>
    <row r="42" spans="1:36">
      <c r="A42" s="50" t="s">
        <v>188</v>
      </c>
      <c r="C42" s="54"/>
      <c r="D42" s="55"/>
      <c r="E42" s="56" t="s">
        <v>189</v>
      </c>
      <c r="F42" s="56"/>
      <c r="G42" s="55"/>
      <c r="H42" s="56"/>
      <c r="I42" s="55"/>
      <c r="J42" s="55"/>
      <c r="K42" s="56"/>
      <c r="L42" s="56"/>
      <c r="M42" s="56"/>
      <c r="N42" s="57" t="s">
        <v>391</v>
      </c>
      <c r="O42" s="60"/>
      <c r="P42" s="59"/>
      <c r="R42" s="6" t="s">
        <v>11</v>
      </c>
      <c r="AJ42" s="300"/>
    </row>
    <row r="43" spans="1:36">
      <c r="A43" s="50" t="s">
        <v>190</v>
      </c>
      <c r="C43" s="54"/>
      <c r="D43" s="55"/>
      <c r="E43" s="55" t="s">
        <v>191</v>
      </c>
      <c r="F43" s="55"/>
      <c r="G43" s="55"/>
      <c r="H43" s="55"/>
      <c r="I43" s="55"/>
      <c r="J43" s="55"/>
      <c r="K43" s="56"/>
      <c r="L43" s="56"/>
      <c r="M43" s="56"/>
      <c r="N43" s="57" t="s">
        <v>391</v>
      </c>
      <c r="O43" s="60"/>
      <c r="P43" s="59"/>
      <c r="R43" s="6" t="s">
        <v>11</v>
      </c>
      <c r="AJ43" s="300"/>
    </row>
    <row r="44" spans="1:36">
      <c r="A44" s="50" t="s">
        <v>192</v>
      </c>
      <c r="C44" s="54"/>
      <c r="D44" s="55"/>
      <c r="E44" s="55" t="s">
        <v>35</v>
      </c>
      <c r="F44" s="55"/>
      <c r="G44" s="55"/>
      <c r="H44" s="55"/>
      <c r="I44" s="55"/>
      <c r="J44" s="55"/>
      <c r="K44" s="56"/>
      <c r="L44" s="56"/>
      <c r="M44" s="56"/>
      <c r="N44" s="57">
        <v>40</v>
      </c>
      <c r="O44" s="60"/>
      <c r="P44" s="59"/>
      <c r="R44" s="6">
        <v>39515494</v>
      </c>
      <c r="AJ44" s="300"/>
    </row>
    <row r="45" spans="1:36">
      <c r="A45" s="50" t="s">
        <v>193</v>
      </c>
      <c r="C45" s="54"/>
      <c r="D45" s="55" t="s">
        <v>194</v>
      </c>
      <c r="E45" s="55"/>
      <c r="F45" s="55"/>
      <c r="G45" s="55"/>
      <c r="H45" s="55"/>
      <c r="I45" s="55"/>
      <c r="J45" s="55"/>
      <c r="K45" s="61"/>
      <c r="L45" s="61"/>
      <c r="M45" s="61"/>
      <c r="N45" s="57">
        <v>53</v>
      </c>
      <c r="O45" s="58"/>
      <c r="P45" s="59"/>
      <c r="R45" s="6">
        <f>IF(COUNTIF(R46:R47,"-")=COUNTA(R46:R47),"-",SUM(R46:R47))</f>
        <v>52980582</v>
      </c>
      <c r="AJ45" s="300"/>
    </row>
    <row r="46" spans="1:36">
      <c r="A46" s="50" t="s">
        <v>195</v>
      </c>
      <c r="C46" s="54"/>
      <c r="D46" s="55"/>
      <c r="E46" s="55" t="s">
        <v>196</v>
      </c>
      <c r="F46" s="55"/>
      <c r="G46" s="55"/>
      <c r="H46" s="55"/>
      <c r="I46" s="55"/>
      <c r="J46" s="55"/>
      <c r="K46" s="61"/>
      <c r="L46" s="61"/>
      <c r="M46" s="61"/>
      <c r="N46" s="57">
        <v>20</v>
      </c>
      <c r="O46" s="60"/>
      <c r="P46" s="59"/>
      <c r="R46" s="6">
        <v>20365818</v>
      </c>
      <c r="AJ46" s="300"/>
    </row>
    <row r="47" spans="1:36" ht="14.25" thickBot="1">
      <c r="A47" s="50" t="s">
        <v>197</v>
      </c>
      <c r="C47" s="54"/>
      <c r="D47" s="55"/>
      <c r="E47" s="55" t="s">
        <v>35</v>
      </c>
      <c r="F47" s="55"/>
      <c r="G47" s="55"/>
      <c r="H47" s="55"/>
      <c r="I47" s="55"/>
      <c r="J47" s="55"/>
      <c r="K47" s="61"/>
      <c r="L47" s="61"/>
      <c r="M47" s="61"/>
      <c r="N47" s="57">
        <v>33</v>
      </c>
      <c r="O47" s="60"/>
      <c r="P47" s="59"/>
      <c r="R47" s="6">
        <v>32614764</v>
      </c>
      <c r="AJ47" s="300"/>
    </row>
    <row r="48" spans="1:36" ht="14.25" thickBot="1">
      <c r="A48" s="50" t="s">
        <v>180</v>
      </c>
      <c r="C48" s="67" t="s">
        <v>181</v>
      </c>
      <c r="D48" s="68"/>
      <c r="E48" s="68"/>
      <c r="F48" s="68"/>
      <c r="G48" s="68"/>
      <c r="H48" s="68"/>
      <c r="I48" s="68"/>
      <c r="J48" s="68"/>
      <c r="K48" s="69"/>
      <c r="L48" s="69"/>
      <c r="M48" s="69"/>
      <c r="N48" s="70">
        <v>-102928</v>
      </c>
      <c r="O48" s="71"/>
      <c r="P48" s="59"/>
      <c r="R48" s="6">
        <f>IF(COUNTIF(R38:R47,"-")=COUNTA(R38:R47),"-",SUM(R38,R45)-SUM(R39))</f>
        <v>-102927836870</v>
      </c>
      <c r="AJ48" s="300"/>
    </row>
    <row r="49" spans="1:12" s="73" customFormat="1" ht="3.75" customHeight="1">
      <c r="A49" s="72"/>
      <c r="C49" s="74"/>
      <c r="D49" s="74"/>
      <c r="E49" s="75"/>
      <c r="F49" s="75"/>
      <c r="G49" s="75"/>
      <c r="H49" s="75"/>
      <c r="I49" s="75"/>
      <c r="J49" s="76"/>
      <c r="K49" s="76"/>
      <c r="L49" s="76"/>
    </row>
    <row r="50" spans="1:12" s="73" customFormat="1" ht="15.6" customHeight="1">
      <c r="A50" s="72"/>
      <c r="C50" s="77"/>
      <c r="D50" s="77" t="s">
        <v>323</v>
      </c>
      <c r="E50" s="78"/>
      <c r="F50" s="78"/>
      <c r="G50" s="78"/>
      <c r="H50" s="78"/>
      <c r="I50" s="78"/>
      <c r="J50" s="79"/>
      <c r="K50" s="79"/>
      <c r="L50" s="79"/>
    </row>
  </sheetData>
  <mergeCells count="5">
    <mergeCell ref="C9:O9"/>
    <mergeCell ref="C10:O10"/>
    <mergeCell ref="C11:O11"/>
    <mergeCell ref="C13:M13"/>
    <mergeCell ref="N13:O13"/>
  </mergeCells>
  <phoneticPr fontId="11"/>
  <printOptions horizontalCentered="1"/>
  <pageMargins left="0.70866141732283472" right="0.70866141732283472" top="0.39370078740157483" bottom="0.39370078740157483" header="0.51181102362204722" footer="0.51181102362204722"/>
  <pageSetup paperSize="9" orientation="portrait" r:id="rId1"/>
</worksheet>
</file>

<file path=xl/worksheets/sheet3.xml><?xml version="1.0" encoding="utf-8"?>
<worksheet xmlns="http://schemas.openxmlformats.org/spreadsheetml/2006/main" xmlns:r="http://schemas.openxmlformats.org/officeDocument/2006/relationships">
  <sheetPr codeName="Sheet1">
    <pageSetUpPr fitToPage="1"/>
  </sheetPr>
  <dimension ref="A1:X32"/>
  <sheetViews>
    <sheetView showGridLines="0" topLeftCell="B1" zoomScale="85" zoomScaleNormal="85" zoomScaleSheetLayoutView="100" workbookViewId="0">
      <selection activeCell="B1" sqref="B1"/>
    </sheetView>
  </sheetViews>
  <sheetFormatPr defaultRowHeight="12.75"/>
  <cols>
    <col min="1" max="1" width="0" style="81" hidden="1" customWidth="1"/>
    <col min="2" max="2" width="1.125" style="83" customWidth="1"/>
    <col min="3" max="3" width="1.625" style="83" customWidth="1"/>
    <col min="4" max="9" width="2" style="83" customWidth="1"/>
    <col min="10" max="10" width="15.375" style="83" customWidth="1"/>
    <col min="11" max="11" width="21.625" style="83" bestFit="1" customWidth="1"/>
    <col min="12" max="12" width="3" style="83" bestFit="1" customWidth="1"/>
    <col min="13" max="13" width="21.625" style="83" bestFit="1" customWidth="1"/>
    <col min="14" max="14" width="3" style="83" bestFit="1" customWidth="1"/>
    <col min="15" max="15" width="21.625" style="83" bestFit="1" customWidth="1"/>
    <col min="16" max="16" width="3" style="83" bestFit="1" customWidth="1"/>
    <col min="17" max="17" width="21.625" style="83" hidden="1" customWidth="1"/>
    <col min="18" max="18" width="3" style="83" hidden="1" customWidth="1"/>
    <col min="19" max="19" width="1" style="83" customWidth="1"/>
    <col min="20" max="20" width="9" style="83"/>
    <col min="21" max="24" width="0" style="83" hidden="1" customWidth="1"/>
    <col min="25" max="16384" width="9" style="83"/>
  </cols>
  <sheetData>
    <row r="1" spans="1:24">
      <c r="B1" s="318"/>
      <c r="C1" s="318" t="s">
        <v>333</v>
      </c>
    </row>
    <row r="2" spans="1:24">
      <c r="B2" s="318"/>
      <c r="C2" s="318" t="s">
        <v>334</v>
      </c>
    </row>
    <row r="3" spans="1:24">
      <c r="B3" s="318"/>
      <c r="C3" s="318" t="s">
        <v>335</v>
      </c>
    </row>
    <row r="4" spans="1:24">
      <c r="B4" s="318"/>
      <c r="C4" s="318" t="s">
        <v>336</v>
      </c>
    </row>
    <row r="5" spans="1:24">
      <c r="B5" s="318"/>
      <c r="C5" s="318" t="s">
        <v>337</v>
      </c>
    </row>
    <row r="6" spans="1:24">
      <c r="B6" s="318"/>
      <c r="C6" s="318" t="s">
        <v>338</v>
      </c>
    </row>
    <row r="7" spans="1:24">
      <c r="B7" s="318"/>
      <c r="C7" s="318" t="s">
        <v>339</v>
      </c>
    </row>
    <row r="9" spans="1:24" ht="24">
      <c r="B9" s="82"/>
      <c r="C9" s="344" t="s">
        <v>393</v>
      </c>
      <c r="D9" s="344"/>
      <c r="E9" s="344"/>
      <c r="F9" s="344"/>
      <c r="G9" s="344"/>
      <c r="H9" s="344"/>
      <c r="I9" s="344"/>
      <c r="J9" s="344"/>
      <c r="K9" s="344"/>
      <c r="L9" s="344"/>
      <c r="M9" s="344"/>
      <c r="N9" s="344"/>
      <c r="O9" s="344"/>
      <c r="P9" s="344"/>
      <c r="Q9" s="344"/>
      <c r="R9" s="344"/>
    </row>
    <row r="10" spans="1:24" ht="17.25">
      <c r="B10" s="84"/>
      <c r="C10" s="345" t="s">
        <v>389</v>
      </c>
      <c r="D10" s="345"/>
      <c r="E10" s="345"/>
      <c r="F10" s="345"/>
      <c r="G10" s="345"/>
      <c r="H10" s="345"/>
      <c r="I10" s="345"/>
      <c r="J10" s="345"/>
      <c r="K10" s="345"/>
      <c r="L10" s="345"/>
      <c r="M10" s="345"/>
      <c r="N10" s="345"/>
      <c r="O10" s="345"/>
      <c r="P10" s="345"/>
      <c r="Q10" s="345"/>
      <c r="R10" s="345"/>
    </row>
    <row r="11" spans="1:24" ht="17.25">
      <c r="B11" s="84"/>
      <c r="C11" s="345" t="s">
        <v>390</v>
      </c>
      <c r="D11" s="345"/>
      <c r="E11" s="345"/>
      <c r="F11" s="345"/>
      <c r="G11" s="345"/>
      <c r="H11" s="345"/>
      <c r="I11" s="345"/>
      <c r="J11" s="345"/>
      <c r="K11" s="345"/>
      <c r="L11" s="345"/>
      <c r="M11" s="345"/>
      <c r="N11" s="345"/>
      <c r="O11" s="345"/>
      <c r="P11" s="345"/>
      <c r="Q11" s="345"/>
      <c r="R11" s="345"/>
    </row>
    <row r="12" spans="1:24" ht="15.75" customHeight="1" thickBot="1">
      <c r="B12" s="85"/>
      <c r="C12" s="86"/>
      <c r="D12" s="86"/>
      <c r="E12" s="86"/>
      <c r="F12" s="86"/>
      <c r="G12" s="86"/>
      <c r="H12" s="86"/>
      <c r="I12" s="86"/>
      <c r="J12" s="87"/>
      <c r="K12" s="86"/>
      <c r="L12" s="87"/>
      <c r="M12" s="86"/>
      <c r="N12" s="86"/>
      <c r="O12" s="86"/>
      <c r="P12" s="301" t="s">
        <v>386</v>
      </c>
      <c r="Q12" s="86"/>
      <c r="R12" s="87"/>
    </row>
    <row r="13" spans="1:24" ht="12.75" customHeight="1">
      <c r="B13" s="88"/>
      <c r="C13" s="346" t="s">
        <v>0</v>
      </c>
      <c r="D13" s="347"/>
      <c r="E13" s="347"/>
      <c r="F13" s="347"/>
      <c r="G13" s="347"/>
      <c r="H13" s="347"/>
      <c r="I13" s="347"/>
      <c r="J13" s="348"/>
      <c r="K13" s="352" t="s">
        <v>324</v>
      </c>
      <c r="L13" s="347"/>
      <c r="M13" s="89"/>
      <c r="N13" s="89"/>
      <c r="O13" s="89"/>
      <c r="P13" s="90"/>
      <c r="Q13" s="89"/>
      <c r="R13" s="90"/>
    </row>
    <row r="14" spans="1:24" ht="29.25" customHeight="1" thickBot="1">
      <c r="A14" s="81" t="s">
        <v>316</v>
      </c>
      <c r="B14" s="88"/>
      <c r="C14" s="349"/>
      <c r="D14" s="350"/>
      <c r="E14" s="350"/>
      <c r="F14" s="350"/>
      <c r="G14" s="350"/>
      <c r="H14" s="350"/>
      <c r="I14" s="350"/>
      <c r="J14" s="351"/>
      <c r="K14" s="353"/>
      <c r="L14" s="350"/>
      <c r="M14" s="354" t="s">
        <v>325</v>
      </c>
      <c r="N14" s="355"/>
      <c r="O14" s="354" t="s">
        <v>326</v>
      </c>
      <c r="P14" s="356"/>
      <c r="Q14" s="357" t="s">
        <v>134</v>
      </c>
      <c r="R14" s="358"/>
    </row>
    <row r="15" spans="1:24" ht="15.95" customHeight="1">
      <c r="A15" s="81" t="s">
        <v>198</v>
      </c>
      <c r="B15" s="91"/>
      <c r="C15" s="92" t="s">
        <v>199</v>
      </c>
      <c r="D15" s="93"/>
      <c r="E15" s="93"/>
      <c r="F15" s="93"/>
      <c r="G15" s="93"/>
      <c r="H15" s="93"/>
      <c r="I15" s="93"/>
      <c r="J15" s="94"/>
      <c r="K15" s="95">
        <v>288821</v>
      </c>
      <c r="L15" s="96"/>
      <c r="M15" s="95">
        <v>465690</v>
      </c>
      <c r="N15" s="97"/>
      <c r="O15" s="95">
        <v>-176869</v>
      </c>
      <c r="P15" s="99"/>
      <c r="Q15" s="98" t="s">
        <v>391</v>
      </c>
      <c r="R15" s="99"/>
      <c r="U15" s="304">
        <f t="shared" ref="U15:U20" si="0">IF(COUNTIF(V15:X15,"-")=COUNTA(V15:X15),"-",SUM(V15:X15))</f>
        <v>288688553568</v>
      </c>
      <c r="V15" s="304">
        <v>465689884125</v>
      </c>
      <c r="W15" s="304">
        <v>-177001330557</v>
      </c>
      <c r="X15" s="304" t="s">
        <v>11</v>
      </c>
    </row>
    <row r="16" spans="1:24" ht="15.95" customHeight="1">
      <c r="A16" s="81" t="s">
        <v>200</v>
      </c>
      <c r="B16" s="91"/>
      <c r="C16" s="24"/>
      <c r="D16" s="19" t="s">
        <v>201</v>
      </c>
      <c r="E16" s="19"/>
      <c r="F16" s="19"/>
      <c r="G16" s="19"/>
      <c r="H16" s="19"/>
      <c r="I16" s="19"/>
      <c r="J16" s="100"/>
      <c r="K16" s="101">
        <v>-102928</v>
      </c>
      <c r="L16" s="102"/>
      <c r="M16" s="363"/>
      <c r="N16" s="364"/>
      <c r="O16" s="101">
        <v>-102928</v>
      </c>
      <c r="P16" s="107"/>
      <c r="Q16" s="104" t="s">
        <v>391</v>
      </c>
      <c r="R16" s="105"/>
      <c r="U16" s="304">
        <f t="shared" si="0"/>
        <v>-102927836870</v>
      </c>
      <c r="V16" s="304" t="s">
        <v>11</v>
      </c>
      <c r="W16" s="304">
        <v>-102927836870</v>
      </c>
      <c r="X16" s="304" t="s">
        <v>11</v>
      </c>
    </row>
    <row r="17" spans="1:24" ht="15.95" customHeight="1">
      <c r="A17" s="81" t="s">
        <v>202</v>
      </c>
      <c r="B17" s="88"/>
      <c r="C17" s="106"/>
      <c r="D17" s="100" t="s">
        <v>203</v>
      </c>
      <c r="E17" s="100"/>
      <c r="F17" s="100"/>
      <c r="G17" s="100"/>
      <c r="H17" s="100"/>
      <c r="I17" s="100"/>
      <c r="J17" s="100"/>
      <c r="K17" s="101">
        <v>101580</v>
      </c>
      <c r="L17" s="102"/>
      <c r="M17" s="365"/>
      <c r="N17" s="366"/>
      <c r="O17" s="101">
        <v>101580</v>
      </c>
      <c r="P17" s="107"/>
      <c r="Q17" s="104" t="s">
        <v>11</v>
      </c>
      <c r="R17" s="107"/>
      <c r="U17" s="304">
        <f t="shared" si="0"/>
        <v>101580428975</v>
      </c>
      <c r="V17" s="304" t="s">
        <v>11</v>
      </c>
      <c r="W17" s="304">
        <f>IF(COUNTIF(W18:W19,"-")=COUNTA(W18:W19),"-",SUM(W18:W19))</f>
        <v>101580428975</v>
      </c>
      <c r="X17" s="304" t="s">
        <v>11</v>
      </c>
    </row>
    <row r="18" spans="1:24" ht="15.95" customHeight="1">
      <c r="A18" s="81" t="s">
        <v>204</v>
      </c>
      <c r="B18" s="88"/>
      <c r="C18" s="108"/>
      <c r="D18" s="100"/>
      <c r="E18" s="109" t="s">
        <v>205</v>
      </c>
      <c r="F18" s="109"/>
      <c r="G18" s="109"/>
      <c r="H18" s="109"/>
      <c r="I18" s="109"/>
      <c r="J18" s="100"/>
      <c r="K18" s="101">
        <v>72772</v>
      </c>
      <c r="L18" s="102"/>
      <c r="M18" s="365"/>
      <c r="N18" s="366"/>
      <c r="O18" s="101">
        <v>72772</v>
      </c>
      <c r="P18" s="107"/>
      <c r="Q18" s="104" t="s">
        <v>391</v>
      </c>
      <c r="R18" s="107"/>
      <c r="U18" s="304">
        <f t="shared" si="0"/>
        <v>72772231942</v>
      </c>
      <c r="V18" s="304" t="s">
        <v>11</v>
      </c>
      <c r="W18" s="304">
        <v>72772231942</v>
      </c>
      <c r="X18" s="304" t="s">
        <v>11</v>
      </c>
    </row>
    <row r="19" spans="1:24" ht="15.95" customHeight="1">
      <c r="A19" s="81" t="s">
        <v>206</v>
      </c>
      <c r="B19" s="88"/>
      <c r="C19" s="110"/>
      <c r="D19" s="111"/>
      <c r="E19" s="111" t="s">
        <v>207</v>
      </c>
      <c r="F19" s="111"/>
      <c r="G19" s="111"/>
      <c r="H19" s="111"/>
      <c r="I19" s="111"/>
      <c r="J19" s="112"/>
      <c r="K19" s="113">
        <v>28808</v>
      </c>
      <c r="L19" s="114"/>
      <c r="M19" s="367"/>
      <c r="N19" s="368"/>
      <c r="O19" s="113">
        <v>28808</v>
      </c>
      <c r="P19" s="117"/>
      <c r="Q19" s="116" t="s">
        <v>391</v>
      </c>
      <c r="R19" s="117"/>
      <c r="U19" s="304">
        <f t="shared" si="0"/>
        <v>28808197033</v>
      </c>
      <c r="V19" s="304" t="s">
        <v>11</v>
      </c>
      <c r="W19" s="304">
        <v>28808197033</v>
      </c>
      <c r="X19" s="304" t="s">
        <v>11</v>
      </c>
    </row>
    <row r="20" spans="1:24" ht="15.95" customHeight="1">
      <c r="A20" s="81" t="s">
        <v>208</v>
      </c>
      <c r="B20" s="88"/>
      <c r="C20" s="118"/>
      <c r="D20" s="119" t="s">
        <v>209</v>
      </c>
      <c r="E20" s="120"/>
      <c r="F20" s="119"/>
      <c r="G20" s="119"/>
      <c r="H20" s="119"/>
      <c r="I20" s="119"/>
      <c r="J20" s="121"/>
      <c r="K20" s="122">
        <v>-1347</v>
      </c>
      <c r="L20" s="123" t="s">
        <v>392</v>
      </c>
      <c r="M20" s="369"/>
      <c r="N20" s="370"/>
      <c r="O20" s="122">
        <v>-1347</v>
      </c>
      <c r="P20" s="125" t="s">
        <v>392</v>
      </c>
      <c r="Q20" s="124" t="s">
        <v>11</v>
      </c>
      <c r="R20" s="125"/>
      <c r="U20" s="304">
        <f t="shared" si="0"/>
        <v>-1347407895</v>
      </c>
      <c r="V20" s="304" t="s">
        <v>11</v>
      </c>
      <c r="W20" s="304">
        <f>IF(COUNTIF(W16:W17,"-")=COUNTA(W16:W17),"-",SUM(W16:W17))</f>
        <v>-1347407895</v>
      </c>
      <c r="X20" s="304" t="s">
        <v>11</v>
      </c>
    </row>
    <row r="21" spans="1:24" ht="15.95" customHeight="1">
      <c r="A21" s="81" t="s">
        <v>210</v>
      </c>
      <c r="B21" s="88"/>
      <c r="C21" s="24"/>
      <c r="D21" s="126" t="s">
        <v>327</v>
      </c>
      <c r="E21" s="126"/>
      <c r="F21" s="126"/>
      <c r="G21" s="109"/>
      <c r="H21" s="109"/>
      <c r="I21" s="109"/>
      <c r="J21" s="100"/>
      <c r="K21" s="359"/>
      <c r="L21" s="360"/>
      <c r="M21" s="101">
        <v>-7150</v>
      </c>
      <c r="N21" s="103" t="s">
        <v>392</v>
      </c>
      <c r="O21" s="101">
        <v>7150</v>
      </c>
      <c r="P21" s="107" t="s">
        <v>392</v>
      </c>
      <c r="Q21" s="371" t="s">
        <v>11</v>
      </c>
      <c r="R21" s="372"/>
      <c r="U21" s="304">
        <v>0</v>
      </c>
      <c r="V21" s="304">
        <f>IF(COUNTA(V22:V25)=COUNTIF(V22:V25,"-"),"-",SUM(V22,V24,V23,V25))</f>
        <v>-6748454977</v>
      </c>
      <c r="W21" s="304">
        <f>IF(COUNTA(W22:W25)=COUNTIF(W22:W25,"-"),"-",SUM(W22,W24,W23,W25))</f>
        <v>6748454977</v>
      </c>
      <c r="X21" s="304" t="s">
        <v>11</v>
      </c>
    </row>
    <row r="22" spans="1:24" ht="15.95" customHeight="1">
      <c r="A22" s="81" t="s">
        <v>211</v>
      </c>
      <c r="B22" s="88"/>
      <c r="C22" s="24"/>
      <c r="D22" s="126"/>
      <c r="E22" s="126" t="s">
        <v>212</v>
      </c>
      <c r="F22" s="109"/>
      <c r="G22" s="109"/>
      <c r="H22" s="109"/>
      <c r="I22" s="109"/>
      <c r="J22" s="100"/>
      <c r="K22" s="359"/>
      <c r="L22" s="360"/>
      <c r="M22" s="101">
        <v>16556</v>
      </c>
      <c r="N22" s="103"/>
      <c r="O22" s="101">
        <v>-16556</v>
      </c>
      <c r="P22" s="107"/>
      <c r="Q22" s="361" t="s">
        <v>11</v>
      </c>
      <c r="R22" s="362"/>
      <c r="U22" s="304">
        <v>0</v>
      </c>
      <c r="V22" s="304">
        <v>16428526657</v>
      </c>
      <c r="W22" s="304">
        <v>-16428526657</v>
      </c>
      <c r="X22" s="304" t="s">
        <v>11</v>
      </c>
    </row>
    <row r="23" spans="1:24" ht="15.95" customHeight="1">
      <c r="A23" s="81" t="s">
        <v>213</v>
      </c>
      <c r="B23" s="88"/>
      <c r="C23" s="24"/>
      <c r="D23" s="126"/>
      <c r="E23" s="126" t="s">
        <v>214</v>
      </c>
      <c r="F23" s="126"/>
      <c r="G23" s="109"/>
      <c r="H23" s="109"/>
      <c r="I23" s="109"/>
      <c r="J23" s="100"/>
      <c r="K23" s="359"/>
      <c r="L23" s="360"/>
      <c r="M23" s="101">
        <v>-21544</v>
      </c>
      <c r="N23" s="103"/>
      <c r="O23" s="101">
        <v>21544</v>
      </c>
      <c r="P23" s="107"/>
      <c r="Q23" s="361" t="s">
        <v>11</v>
      </c>
      <c r="R23" s="362"/>
      <c r="U23" s="304">
        <v>0</v>
      </c>
      <c r="V23" s="304">
        <v>-21481390012</v>
      </c>
      <c r="W23" s="304">
        <v>21481390012</v>
      </c>
      <c r="X23" s="304" t="s">
        <v>11</v>
      </c>
    </row>
    <row r="24" spans="1:24" ht="15.95" customHeight="1">
      <c r="A24" s="81" t="s">
        <v>215</v>
      </c>
      <c r="B24" s="88"/>
      <c r="C24" s="24"/>
      <c r="D24" s="126"/>
      <c r="E24" s="126" t="s">
        <v>216</v>
      </c>
      <c r="F24" s="126"/>
      <c r="G24" s="109"/>
      <c r="H24" s="109"/>
      <c r="I24" s="109"/>
      <c r="J24" s="100"/>
      <c r="K24" s="359"/>
      <c r="L24" s="360"/>
      <c r="M24" s="101">
        <v>2527</v>
      </c>
      <c r="N24" s="103"/>
      <c r="O24" s="101">
        <v>-2527</v>
      </c>
      <c r="P24" s="107"/>
      <c r="Q24" s="361" t="s">
        <v>11</v>
      </c>
      <c r="R24" s="362"/>
      <c r="U24" s="304">
        <v>0</v>
      </c>
      <c r="V24" s="304">
        <v>2484373126</v>
      </c>
      <c r="W24" s="304">
        <v>-2484373126</v>
      </c>
      <c r="X24" s="304" t="s">
        <v>11</v>
      </c>
    </row>
    <row r="25" spans="1:24" ht="15.95" customHeight="1">
      <c r="A25" s="81" t="s">
        <v>217</v>
      </c>
      <c r="B25" s="88"/>
      <c r="C25" s="24"/>
      <c r="D25" s="126"/>
      <c r="E25" s="126" t="s">
        <v>218</v>
      </c>
      <c r="F25" s="126"/>
      <c r="G25" s="109"/>
      <c r="H25" s="20"/>
      <c r="I25" s="109"/>
      <c r="J25" s="100"/>
      <c r="K25" s="359"/>
      <c r="L25" s="360"/>
      <c r="M25" s="101">
        <v>-4688</v>
      </c>
      <c r="N25" s="103"/>
      <c r="O25" s="101">
        <v>4688</v>
      </c>
      <c r="P25" s="107"/>
      <c r="Q25" s="361" t="s">
        <v>11</v>
      </c>
      <c r="R25" s="362"/>
      <c r="U25" s="304">
        <v>0</v>
      </c>
      <c r="V25" s="304">
        <v>-4179964748</v>
      </c>
      <c r="W25" s="304">
        <v>4179964748</v>
      </c>
      <c r="X25" s="304" t="s">
        <v>11</v>
      </c>
    </row>
    <row r="26" spans="1:24" ht="15.95" customHeight="1">
      <c r="A26" s="81" t="s">
        <v>219</v>
      </c>
      <c r="B26" s="88"/>
      <c r="C26" s="24"/>
      <c r="D26" s="126" t="s">
        <v>220</v>
      </c>
      <c r="E26" s="109"/>
      <c r="F26" s="109"/>
      <c r="G26" s="109"/>
      <c r="H26" s="109"/>
      <c r="I26" s="109"/>
      <c r="J26" s="100"/>
      <c r="K26" s="101">
        <v>14</v>
      </c>
      <c r="L26" s="102"/>
      <c r="M26" s="101">
        <v>14</v>
      </c>
      <c r="N26" s="103"/>
      <c r="O26" s="365"/>
      <c r="P26" s="375"/>
      <c r="Q26" s="376" t="s">
        <v>11</v>
      </c>
      <c r="R26" s="375"/>
      <c r="U26" s="304">
        <f>IF(COUNTIF(V26:X26,"-")=COUNTA(V26:X26),"-",SUM(V26:X26))</f>
        <v>13591700</v>
      </c>
      <c r="V26" s="304">
        <v>13591700</v>
      </c>
      <c r="W26" s="304" t="s">
        <v>11</v>
      </c>
      <c r="X26" s="304" t="s">
        <v>11</v>
      </c>
    </row>
    <row r="27" spans="1:24" ht="15.95" customHeight="1">
      <c r="A27" s="81" t="s">
        <v>221</v>
      </c>
      <c r="B27" s="88"/>
      <c r="C27" s="24"/>
      <c r="D27" s="126" t="s">
        <v>222</v>
      </c>
      <c r="E27" s="126"/>
      <c r="F27" s="109"/>
      <c r="G27" s="109"/>
      <c r="H27" s="109"/>
      <c r="I27" s="109"/>
      <c r="J27" s="100"/>
      <c r="K27" s="101">
        <v>11351</v>
      </c>
      <c r="L27" s="102"/>
      <c r="M27" s="101">
        <v>11351</v>
      </c>
      <c r="N27" s="103"/>
      <c r="O27" s="365"/>
      <c r="P27" s="375"/>
      <c r="Q27" s="376" t="s">
        <v>11</v>
      </c>
      <c r="R27" s="375"/>
      <c r="U27" s="304">
        <f>IF(COUNTIF(V27:X27,"-")=COUNTA(V27:X27),"-",SUM(V27:X27))</f>
        <v>11350940612</v>
      </c>
      <c r="V27" s="304">
        <v>11350940612</v>
      </c>
      <c r="W27" s="304" t="s">
        <v>11</v>
      </c>
      <c r="X27" s="304" t="s">
        <v>11</v>
      </c>
    </row>
    <row r="28" spans="1:24" ht="15.95" customHeight="1">
      <c r="A28" s="81" t="s">
        <v>224</v>
      </c>
      <c r="B28" s="88"/>
      <c r="C28" s="110"/>
      <c r="D28" s="111" t="s">
        <v>35</v>
      </c>
      <c r="E28" s="111"/>
      <c r="F28" s="111"/>
      <c r="G28" s="127"/>
      <c r="H28" s="127"/>
      <c r="I28" s="127"/>
      <c r="J28" s="112"/>
      <c r="K28" s="113">
        <v>-3170</v>
      </c>
      <c r="L28" s="114" t="s">
        <v>392</v>
      </c>
      <c r="M28" s="113">
        <v>-4219</v>
      </c>
      <c r="N28" s="115"/>
      <c r="O28" s="113">
        <v>1050</v>
      </c>
      <c r="P28" s="117"/>
      <c r="Q28" s="373" t="s">
        <v>11</v>
      </c>
      <c r="R28" s="374"/>
      <c r="S28" s="128"/>
      <c r="U28" s="304">
        <f>IF(COUNTIF(V28:X28,"-")=COUNTA(V28:X28),"-",SUM(V28:X28))</f>
        <v>-3169847728</v>
      </c>
      <c r="V28" s="304">
        <v>0</v>
      </c>
      <c r="W28" s="304">
        <v>-3169847728</v>
      </c>
      <c r="X28" s="304" t="s">
        <v>11</v>
      </c>
    </row>
    <row r="29" spans="1:24" ht="15.95" customHeight="1" thickBot="1">
      <c r="A29" s="81" t="s">
        <v>225</v>
      </c>
      <c r="B29" s="88"/>
      <c r="C29" s="129"/>
      <c r="D29" s="130" t="s">
        <v>226</v>
      </c>
      <c r="E29" s="130"/>
      <c r="F29" s="131"/>
      <c r="G29" s="131"/>
      <c r="H29" s="132"/>
      <c r="I29" s="131"/>
      <c r="J29" s="133"/>
      <c r="K29" s="134">
        <v>6847</v>
      </c>
      <c r="L29" s="135" t="s">
        <v>392</v>
      </c>
      <c r="M29" s="134">
        <v>-5</v>
      </c>
      <c r="N29" s="136" t="s">
        <v>392</v>
      </c>
      <c r="O29" s="134">
        <v>6852</v>
      </c>
      <c r="P29" s="302" t="s">
        <v>392</v>
      </c>
      <c r="Q29" s="137" t="s">
        <v>11</v>
      </c>
      <c r="R29" s="138"/>
      <c r="S29" s="128"/>
      <c r="U29" s="304">
        <f>IF(COUNTIF(V29:X29,"-")=COUNTA(V29:X29),"-",SUM(V29:X29))</f>
        <v>6847276689</v>
      </c>
      <c r="V29" s="304">
        <f>IF(AND(V21="-",COUNTIF(V26:V27,"-")=COUNTA(V26:V27),V28="-"),"-",SUM(V21,V26:V27,V28))</f>
        <v>4616077335</v>
      </c>
      <c r="W29" s="304">
        <f>IF(AND(W20="-",W21="-",COUNTIF(W26:W27,"-")=COUNTA(W26:W27),W28="-"),"-",SUM(W20,W21,W26:W27,W28))</f>
        <v>2231199354</v>
      </c>
      <c r="X29" s="304" t="s">
        <v>11</v>
      </c>
    </row>
    <row r="30" spans="1:24" ht="15.95" customHeight="1" thickBot="1">
      <c r="A30" s="81" t="s">
        <v>227</v>
      </c>
      <c r="B30" s="88"/>
      <c r="C30" s="139" t="s">
        <v>228</v>
      </c>
      <c r="D30" s="140"/>
      <c r="E30" s="140"/>
      <c r="F30" s="140"/>
      <c r="G30" s="141"/>
      <c r="H30" s="141"/>
      <c r="I30" s="141"/>
      <c r="J30" s="142"/>
      <c r="K30" s="143">
        <v>295668</v>
      </c>
      <c r="L30" s="144"/>
      <c r="M30" s="143">
        <v>465685</v>
      </c>
      <c r="N30" s="145"/>
      <c r="O30" s="143">
        <v>-170017</v>
      </c>
      <c r="P30" s="303"/>
      <c r="Q30" s="146" t="s">
        <v>11</v>
      </c>
      <c r="R30" s="147"/>
      <c r="S30" s="128"/>
      <c r="U30" s="304">
        <f>IF(COUNTIF(V30:X30,"-")=COUNTA(V30:X30),"-",SUM(V30:X30))</f>
        <v>295535830257</v>
      </c>
      <c r="V30" s="304">
        <v>470305961460</v>
      </c>
      <c r="W30" s="304">
        <v>-174770131203</v>
      </c>
      <c r="X30" s="304" t="s">
        <v>11</v>
      </c>
    </row>
    <row r="31" spans="1:24" ht="6.75" customHeight="1">
      <c r="B31" s="88"/>
      <c r="C31" s="148"/>
      <c r="D31" s="149"/>
      <c r="E31" s="149"/>
      <c r="F31" s="149"/>
      <c r="G31" s="149"/>
      <c r="H31" s="149"/>
      <c r="I31" s="149"/>
      <c r="J31" s="149"/>
      <c r="K31" s="88"/>
      <c r="L31" s="88"/>
      <c r="M31" s="88"/>
      <c r="N31" s="88"/>
      <c r="O31" s="88"/>
      <c r="P31" s="88"/>
      <c r="Q31" s="88"/>
      <c r="R31" s="19"/>
      <c r="S31" s="128"/>
    </row>
    <row r="32" spans="1:24" ht="15.6" customHeight="1">
      <c r="B32" s="88"/>
      <c r="C32" s="150"/>
      <c r="D32" s="151" t="s">
        <v>323</v>
      </c>
      <c r="F32" s="152"/>
      <c r="G32" s="153"/>
      <c r="H32" s="152"/>
      <c r="I32" s="152"/>
      <c r="J32" s="150"/>
      <c r="K32" s="88"/>
      <c r="L32" s="88"/>
      <c r="M32" s="88"/>
      <c r="N32" s="88"/>
      <c r="O32" s="88"/>
      <c r="P32" s="88"/>
      <c r="Q32" s="88"/>
      <c r="R32" s="19"/>
      <c r="S32" s="128"/>
    </row>
  </sheetData>
  <mergeCells count="28">
    <mergeCell ref="Q28:R28"/>
    <mergeCell ref="K25:L25"/>
    <mergeCell ref="Q25:R25"/>
    <mergeCell ref="O26:P26"/>
    <mergeCell ref="Q26:R26"/>
    <mergeCell ref="O27:P27"/>
    <mergeCell ref="Q27:R27"/>
    <mergeCell ref="K24:L24"/>
    <mergeCell ref="Q24:R24"/>
    <mergeCell ref="M16:N16"/>
    <mergeCell ref="M17:N17"/>
    <mergeCell ref="M18:N18"/>
    <mergeCell ref="M19:N19"/>
    <mergeCell ref="M20:N20"/>
    <mergeCell ref="K21:L21"/>
    <mergeCell ref="Q21:R21"/>
    <mergeCell ref="K22:L22"/>
    <mergeCell ref="Q22:R22"/>
    <mergeCell ref="K23:L23"/>
    <mergeCell ref="Q23:R23"/>
    <mergeCell ref="C9:R9"/>
    <mergeCell ref="C10:R10"/>
    <mergeCell ref="C11:R11"/>
    <mergeCell ref="C13:J14"/>
    <mergeCell ref="K13:L14"/>
    <mergeCell ref="M14:N14"/>
    <mergeCell ref="O14:P14"/>
    <mergeCell ref="Q14:R14"/>
  </mergeCells>
  <phoneticPr fontId="11"/>
  <printOptions horizontalCentered="1"/>
  <pageMargins left="0.70866141732283472" right="0.70866141732283472" top="0.39370078740157483" bottom="0.39370078740157483" header="0.51181102362204722" footer="0.51181102362204722"/>
  <pageSetup paperSize="9" scale="85" orientation="portrait" r:id="rId1"/>
</worksheet>
</file>

<file path=xl/worksheets/sheet4.xml><?xml version="1.0" encoding="utf-8"?>
<worksheet xmlns="http://schemas.openxmlformats.org/spreadsheetml/2006/main" xmlns:r="http://schemas.openxmlformats.org/officeDocument/2006/relationships">
  <sheetPr codeName="Sheet8">
    <pageSetUpPr fitToPage="1"/>
  </sheetPr>
  <dimension ref="A1:AJ69"/>
  <sheetViews>
    <sheetView topLeftCell="B1" zoomScale="85" zoomScaleNormal="85" workbookViewId="0">
      <selection activeCell="B1" sqref="B1"/>
    </sheetView>
  </sheetViews>
  <sheetFormatPr defaultRowHeight="13.5"/>
  <cols>
    <col min="1" max="1" width="0" style="1" hidden="1" customWidth="1"/>
    <col min="2" max="2" width="0.75" style="3" customWidth="1"/>
    <col min="3" max="11" width="2.125" style="3" customWidth="1"/>
    <col min="12" max="12" width="13.25" style="3" customWidth="1"/>
    <col min="13" max="13" width="21.625" style="3" bestFit="1" customWidth="1"/>
    <col min="14" max="14" width="3" style="3" customWidth="1"/>
    <col min="15" max="15" width="0.75" style="49" customWidth="1"/>
    <col min="16" max="16" width="9" style="6"/>
    <col min="17" max="17" width="0" style="6" hidden="1" customWidth="1"/>
    <col min="18" max="16384" width="9" style="6"/>
  </cols>
  <sheetData>
    <row r="1" spans="1:36">
      <c r="C1" s="319" t="s">
        <v>333</v>
      </c>
    </row>
    <row r="2" spans="1:36">
      <c r="C2" s="319" t="s">
        <v>334</v>
      </c>
    </row>
    <row r="3" spans="1:36">
      <c r="C3" s="319" t="s">
        <v>335</v>
      </c>
    </row>
    <row r="4" spans="1:36">
      <c r="C4" s="319" t="s">
        <v>336</v>
      </c>
    </row>
    <row r="5" spans="1:36">
      <c r="C5" s="319" t="s">
        <v>337</v>
      </c>
    </row>
    <row r="6" spans="1:36">
      <c r="C6" s="319" t="s">
        <v>338</v>
      </c>
    </row>
    <row r="7" spans="1:36">
      <c r="C7" s="319" t="s">
        <v>339</v>
      </c>
    </row>
    <row r="8" spans="1:36" s="49" customFormat="1">
      <c r="A8" s="1"/>
      <c r="B8" s="154"/>
      <c r="C8" s="154"/>
      <c r="D8" s="48"/>
      <c r="E8" s="48"/>
      <c r="F8" s="48"/>
      <c r="G8" s="48"/>
      <c r="H8" s="48"/>
      <c r="I8" s="3"/>
      <c r="J8" s="3"/>
      <c r="K8" s="3"/>
      <c r="L8" s="3"/>
      <c r="M8" s="3"/>
      <c r="N8" s="3"/>
    </row>
    <row r="9" spans="1:36" s="49" customFormat="1" ht="24">
      <c r="A9" s="1"/>
      <c r="B9" s="155"/>
      <c r="C9" s="386" t="s">
        <v>394</v>
      </c>
      <c r="D9" s="386"/>
      <c r="E9" s="386"/>
      <c r="F9" s="386"/>
      <c r="G9" s="386"/>
      <c r="H9" s="386"/>
      <c r="I9" s="386"/>
      <c r="J9" s="386"/>
      <c r="K9" s="386"/>
      <c r="L9" s="386"/>
      <c r="M9" s="386"/>
      <c r="N9" s="386"/>
    </row>
    <row r="10" spans="1:36" s="49" customFormat="1" ht="14.25">
      <c r="A10" s="156"/>
      <c r="B10" s="157"/>
      <c r="C10" s="387" t="s">
        <v>389</v>
      </c>
      <c r="D10" s="387"/>
      <c r="E10" s="387"/>
      <c r="F10" s="387"/>
      <c r="G10" s="387"/>
      <c r="H10" s="387"/>
      <c r="I10" s="387"/>
      <c r="J10" s="387"/>
      <c r="K10" s="387"/>
      <c r="L10" s="387"/>
      <c r="M10" s="387"/>
      <c r="N10" s="387"/>
    </row>
    <row r="11" spans="1:36" s="49" customFormat="1" ht="14.25">
      <c r="A11" s="156"/>
      <c r="B11" s="157"/>
      <c r="C11" s="387" t="s">
        <v>390</v>
      </c>
      <c r="D11" s="387"/>
      <c r="E11" s="387"/>
      <c r="F11" s="387"/>
      <c r="G11" s="387"/>
      <c r="H11" s="387"/>
      <c r="I11" s="387"/>
      <c r="J11" s="387"/>
      <c r="K11" s="387"/>
      <c r="L11" s="387"/>
      <c r="M11" s="387"/>
      <c r="N11" s="387"/>
    </row>
    <row r="12" spans="1:36" s="49" customFormat="1" ht="14.25" thickBot="1">
      <c r="A12" s="156"/>
      <c r="B12" s="157"/>
      <c r="C12" s="158"/>
      <c r="D12" s="158"/>
      <c r="E12" s="158"/>
      <c r="F12" s="158"/>
      <c r="G12" s="158"/>
      <c r="H12" s="158"/>
      <c r="I12" s="158"/>
      <c r="J12" s="158"/>
      <c r="K12" s="158"/>
      <c r="L12" s="158"/>
      <c r="M12" s="158"/>
      <c r="N12" s="159" t="s">
        <v>386</v>
      </c>
    </row>
    <row r="13" spans="1:36" s="49" customFormat="1">
      <c r="A13" s="156"/>
      <c r="B13" s="157"/>
      <c r="C13" s="388" t="s">
        <v>0</v>
      </c>
      <c r="D13" s="389"/>
      <c r="E13" s="389"/>
      <c r="F13" s="389"/>
      <c r="G13" s="389"/>
      <c r="H13" s="389"/>
      <c r="I13" s="389"/>
      <c r="J13" s="390"/>
      <c r="K13" s="390"/>
      <c r="L13" s="391"/>
      <c r="M13" s="395" t="s">
        <v>318</v>
      </c>
      <c r="N13" s="396"/>
    </row>
    <row r="14" spans="1:36" s="49" customFormat="1" ht="14.25" thickBot="1">
      <c r="A14" s="156" t="s">
        <v>316</v>
      </c>
      <c r="B14" s="157"/>
      <c r="C14" s="392"/>
      <c r="D14" s="393"/>
      <c r="E14" s="393"/>
      <c r="F14" s="393"/>
      <c r="G14" s="393"/>
      <c r="H14" s="393"/>
      <c r="I14" s="393"/>
      <c r="J14" s="393"/>
      <c r="K14" s="393"/>
      <c r="L14" s="394"/>
      <c r="M14" s="397"/>
      <c r="N14" s="398"/>
    </row>
    <row r="15" spans="1:36" s="49" customFormat="1">
      <c r="A15" s="160"/>
      <c r="B15" s="161"/>
      <c r="C15" s="162" t="s">
        <v>328</v>
      </c>
      <c r="D15" s="163"/>
      <c r="E15" s="163"/>
      <c r="F15" s="164"/>
      <c r="G15" s="164"/>
      <c r="H15" s="165"/>
      <c r="I15" s="164"/>
      <c r="J15" s="165"/>
      <c r="K15" s="165"/>
      <c r="L15" s="166"/>
      <c r="M15" s="167"/>
      <c r="N15" s="168"/>
      <c r="AJ15" s="305"/>
    </row>
    <row r="16" spans="1:36" s="49" customFormat="1">
      <c r="A16" s="1" t="s">
        <v>231</v>
      </c>
      <c r="B16" s="3"/>
      <c r="C16" s="169"/>
      <c r="D16" s="170" t="s">
        <v>232</v>
      </c>
      <c r="E16" s="170"/>
      <c r="F16" s="171"/>
      <c r="G16" s="171"/>
      <c r="H16" s="158"/>
      <c r="I16" s="171"/>
      <c r="J16" s="158"/>
      <c r="K16" s="158"/>
      <c r="L16" s="172"/>
      <c r="M16" s="173">
        <v>91893</v>
      </c>
      <c r="N16" s="174" t="s">
        <v>392</v>
      </c>
      <c r="Q16" s="49">
        <f>IF(AND(Q17="-",Q22="-"),"-",SUM(Q17,Q22))</f>
        <v>91892531231</v>
      </c>
      <c r="AJ16" s="305"/>
    </row>
    <row r="17" spans="1:36" s="49" customFormat="1">
      <c r="A17" s="1" t="s">
        <v>233</v>
      </c>
      <c r="B17" s="3"/>
      <c r="C17" s="169"/>
      <c r="D17" s="170"/>
      <c r="E17" s="170" t="s">
        <v>234</v>
      </c>
      <c r="F17" s="171"/>
      <c r="G17" s="171"/>
      <c r="H17" s="171"/>
      <c r="I17" s="171"/>
      <c r="J17" s="158"/>
      <c r="K17" s="158"/>
      <c r="L17" s="172"/>
      <c r="M17" s="173">
        <v>32599</v>
      </c>
      <c r="N17" s="174" t="s">
        <v>392</v>
      </c>
      <c r="Q17" s="49">
        <f>IF(COUNTIF(Q18:Q21,"-")=COUNTA(Q18:Q21),"-",SUM(Q18:Q21))</f>
        <v>32598897526</v>
      </c>
      <c r="AJ17" s="305"/>
    </row>
    <row r="18" spans="1:36" s="49" customFormat="1">
      <c r="A18" s="1" t="s">
        <v>235</v>
      </c>
      <c r="B18" s="3"/>
      <c r="C18" s="169"/>
      <c r="D18" s="170"/>
      <c r="E18" s="170"/>
      <c r="F18" s="171" t="s">
        <v>236</v>
      </c>
      <c r="G18" s="171"/>
      <c r="H18" s="171"/>
      <c r="I18" s="171"/>
      <c r="J18" s="158"/>
      <c r="K18" s="158"/>
      <c r="L18" s="172"/>
      <c r="M18" s="173">
        <v>12995</v>
      </c>
      <c r="N18" s="174"/>
      <c r="Q18" s="49">
        <v>12994507829</v>
      </c>
      <c r="AJ18" s="305"/>
    </row>
    <row r="19" spans="1:36" s="49" customFormat="1">
      <c r="A19" s="1" t="s">
        <v>237</v>
      </c>
      <c r="B19" s="3"/>
      <c r="C19" s="169"/>
      <c r="D19" s="170"/>
      <c r="E19" s="170"/>
      <c r="F19" s="171" t="s">
        <v>238</v>
      </c>
      <c r="G19" s="171"/>
      <c r="H19" s="171"/>
      <c r="I19" s="171"/>
      <c r="J19" s="158"/>
      <c r="K19" s="158"/>
      <c r="L19" s="172"/>
      <c r="M19" s="173">
        <v>17309</v>
      </c>
      <c r="N19" s="174"/>
      <c r="Q19" s="49">
        <v>17308650249</v>
      </c>
      <c r="AJ19" s="305"/>
    </row>
    <row r="20" spans="1:36" s="49" customFormat="1">
      <c r="A20" s="1" t="s">
        <v>239</v>
      </c>
      <c r="B20" s="3"/>
      <c r="C20" s="175"/>
      <c r="D20" s="158"/>
      <c r="E20" s="158"/>
      <c r="F20" s="158" t="s">
        <v>240</v>
      </c>
      <c r="G20" s="158"/>
      <c r="H20" s="158"/>
      <c r="I20" s="158"/>
      <c r="J20" s="158"/>
      <c r="K20" s="158"/>
      <c r="L20" s="172"/>
      <c r="M20" s="173">
        <v>1488</v>
      </c>
      <c r="N20" s="174"/>
      <c r="Q20" s="49">
        <v>1487609841</v>
      </c>
      <c r="AJ20" s="305"/>
    </row>
    <row r="21" spans="1:36" s="49" customFormat="1">
      <c r="A21" s="1" t="s">
        <v>241</v>
      </c>
      <c r="B21" s="3"/>
      <c r="C21" s="176"/>
      <c r="D21" s="177"/>
      <c r="E21" s="158"/>
      <c r="F21" s="177" t="s">
        <v>242</v>
      </c>
      <c r="G21" s="177"/>
      <c r="H21" s="177"/>
      <c r="I21" s="177"/>
      <c r="J21" s="158"/>
      <c r="K21" s="158"/>
      <c r="L21" s="172"/>
      <c r="M21" s="173">
        <v>808</v>
      </c>
      <c r="N21" s="174"/>
      <c r="Q21" s="49">
        <v>808129607</v>
      </c>
      <c r="AJ21" s="305"/>
    </row>
    <row r="22" spans="1:36" s="49" customFormat="1">
      <c r="A22" s="1" t="s">
        <v>243</v>
      </c>
      <c r="B22" s="3"/>
      <c r="C22" s="175"/>
      <c r="D22" s="177"/>
      <c r="E22" s="158" t="s">
        <v>244</v>
      </c>
      <c r="F22" s="177"/>
      <c r="G22" s="177"/>
      <c r="H22" s="177"/>
      <c r="I22" s="177"/>
      <c r="J22" s="158"/>
      <c r="K22" s="158"/>
      <c r="L22" s="172"/>
      <c r="M22" s="173">
        <v>59294</v>
      </c>
      <c r="N22" s="174"/>
      <c r="Q22" s="49">
        <f>IF(COUNTIF(Q23:Q26,"-")=COUNTA(Q23:Q26),"-",SUM(Q23:Q26))</f>
        <v>59293633705</v>
      </c>
      <c r="AJ22" s="305"/>
    </row>
    <row r="23" spans="1:36" s="49" customFormat="1">
      <c r="A23" s="1" t="s">
        <v>245</v>
      </c>
      <c r="B23" s="3"/>
      <c r="C23" s="175"/>
      <c r="D23" s="177"/>
      <c r="E23" s="177"/>
      <c r="F23" s="158" t="s">
        <v>246</v>
      </c>
      <c r="G23" s="177"/>
      <c r="H23" s="177"/>
      <c r="I23" s="177"/>
      <c r="J23" s="158"/>
      <c r="K23" s="158"/>
      <c r="L23" s="172"/>
      <c r="M23" s="173">
        <v>48254</v>
      </c>
      <c r="N23" s="174"/>
      <c r="Q23" s="49">
        <v>48253891825</v>
      </c>
      <c r="AJ23" s="305"/>
    </row>
    <row r="24" spans="1:36" s="49" customFormat="1">
      <c r="A24" s="1" t="s">
        <v>247</v>
      </c>
      <c r="B24" s="3"/>
      <c r="C24" s="175"/>
      <c r="D24" s="177"/>
      <c r="E24" s="177"/>
      <c r="F24" s="158" t="s">
        <v>248</v>
      </c>
      <c r="G24" s="177"/>
      <c r="H24" s="177"/>
      <c r="I24" s="177"/>
      <c r="J24" s="158"/>
      <c r="K24" s="158"/>
      <c r="L24" s="172"/>
      <c r="M24" s="173">
        <v>10894</v>
      </c>
      <c r="N24" s="174"/>
      <c r="Q24" s="49">
        <v>10893927137</v>
      </c>
      <c r="AJ24" s="305"/>
    </row>
    <row r="25" spans="1:36" s="49" customFormat="1">
      <c r="A25" s="1" t="s">
        <v>249</v>
      </c>
      <c r="B25" s="3"/>
      <c r="C25" s="175"/>
      <c r="D25" s="158"/>
      <c r="E25" s="177"/>
      <c r="F25" s="158" t="s">
        <v>250</v>
      </c>
      <c r="G25" s="177"/>
      <c r="H25" s="177"/>
      <c r="I25" s="177"/>
      <c r="J25" s="158"/>
      <c r="K25" s="158"/>
      <c r="L25" s="172"/>
      <c r="M25" s="173">
        <v>0</v>
      </c>
      <c r="N25" s="178"/>
      <c r="Q25" s="49">
        <v>0</v>
      </c>
      <c r="AJ25" s="305"/>
    </row>
    <row r="26" spans="1:36" s="49" customFormat="1">
      <c r="A26" s="1" t="s">
        <v>251</v>
      </c>
      <c r="B26" s="3"/>
      <c r="C26" s="175"/>
      <c r="D26" s="158"/>
      <c r="E26" s="179"/>
      <c r="F26" s="177" t="s">
        <v>242</v>
      </c>
      <c r="G26" s="158"/>
      <c r="H26" s="177"/>
      <c r="I26" s="177"/>
      <c r="J26" s="158"/>
      <c r="K26" s="158"/>
      <c r="L26" s="172"/>
      <c r="M26" s="173">
        <v>146</v>
      </c>
      <c r="N26" s="174"/>
      <c r="Q26" s="49">
        <v>145814743</v>
      </c>
      <c r="AJ26" s="305"/>
    </row>
    <row r="27" spans="1:36" s="49" customFormat="1">
      <c r="A27" s="1" t="s">
        <v>252</v>
      </c>
      <c r="B27" s="3"/>
      <c r="C27" s="175"/>
      <c r="D27" s="158" t="s">
        <v>253</v>
      </c>
      <c r="E27" s="179"/>
      <c r="F27" s="177"/>
      <c r="G27" s="177"/>
      <c r="H27" s="177"/>
      <c r="I27" s="177"/>
      <c r="J27" s="158"/>
      <c r="K27" s="158"/>
      <c r="L27" s="172"/>
      <c r="M27" s="173">
        <v>105203</v>
      </c>
      <c r="N27" s="174" t="s">
        <v>392</v>
      </c>
      <c r="Q27" s="49">
        <f>IF(COUNTIF(Q28:Q31,"-")=COUNTA(Q28:Q31),"-",SUM(Q28:Q31))</f>
        <v>105202738229</v>
      </c>
      <c r="AJ27" s="305"/>
    </row>
    <row r="28" spans="1:36" s="49" customFormat="1">
      <c r="A28" s="1" t="s">
        <v>254</v>
      </c>
      <c r="B28" s="3"/>
      <c r="C28" s="175"/>
      <c r="D28" s="158"/>
      <c r="E28" s="179" t="s">
        <v>255</v>
      </c>
      <c r="F28" s="177"/>
      <c r="G28" s="177"/>
      <c r="H28" s="177"/>
      <c r="I28" s="177"/>
      <c r="J28" s="158"/>
      <c r="K28" s="158"/>
      <c r="L28" s="172"/>
      <c r="M28" s="173">
        <v>72402</v>
      </c>
      <c r="N28" s="174"/>
      <c r="Q28" s="49">
        <v>72401712666</v>
      </c>
      <c r="AJ28" s="305"/>
    </row>
    <row r="29" spans="1:36" s="49" customFormat="1">
      <c r="A29" s="1" t="s">
        <v>256</v>
      </c>
      <c r="B29" s="3"/>
      <c r="C29" s="175"/>
      <c r="D29" s="158"/>
      <c r="E29" s="179" t="s">
        <v>257</v>
      </c>
      <c r="F29" s="177"/>
      <c r="G29" s="177"/>
      <c r="H29" s="177"/>
      <c r="I29" s="177"/>
      <c r="J29" s="158"/>
      <c r="K29" s="158"/>
      <c r="L29" s="172"/>
      <c r="M29" s="173">
        <v>24375</v>
      </c>
      <c r="N29" s="174"/>
      <c r="Q29" s="49">
        <v>24374692781</v>
      </c>
      <c r="AJ29" s="305"/>
    </row>
    <row r="30" spans="1:36" s="49" customFormat="1">
      <c r="A30" s="1" t="s">
        <v>258</v>
      </c>
      <c r="B30" s="3"/>
      <c r="C30" s="175"/>
      <c r="D30" s="158"/>
      <c r="E30" s="179" t="s">
        <v>259</v>
      </c>
      <c r="F30" s="177"/>
      <c r="G30" s="177"/>
      <c r="H30" s="177"/>
      <c r="I30" s="177"/>
      <c r="J30" s="158"/>
      <c r="K30" s="158"/>
      <c r="L30" s="172"/>
      <c r="M30" s="173">
        <v>7020</v>
      </c>
      <c r="N30" s="174"/>
      <c r="Q30" s="49">
        <v>7019724619</v>
      </c>
      <c r="AJ30" s="305"/>
    </row>
    <row r="31" spans="1:36" s="49" customFormat="1">
      <c r="A31" s="1" t="s">
        <v>260</v>
      </c>
      <c r="B31" s="3"/>
      <c r="C31" s="175"/>
      <c r="D31" s="158"/>
      <c r="E31" s="179" t="s">
        <v>261</v>
      </c>
      <c r="F31" s="177"/>
      <c r="G31" s="177"/>
      <c r="H31" s="177"/>
      <c r="I31" s="179"/>
      <c r="J31" s="158"/>
      <c r="K31" s="158"/>
      <c r="L31" s="172"/>
      <c r="M31" s="173">
        <v>1407</v>
      </c>
      <c r="N31" s="174"/>
      <c r="Q31" s="49">
        <v>1406608163</v>
      </c>
      <c r="AJ31" s="305"/>
    </row>
    <row r="32" spans="1:36" s="49" customFormat="1">
      <c r="A32" s="1" t="s">
        <v>262</v>
      </c>
      <c r="B32" s="3"/>
      <c r="C32" s="175"/>
      <c r="D32" s="158" t="s">
        <v>263</v>
      </c>
      <c r="E32" s="179"/>
      <c r="F32" s="177"/>
      <c r="G32" s="177"/>
      <c r="H32" s="177"/>
      <c r="I32" s="179"/>
      <c r="J32" s="158"/>
      <c r="K32" s="158"/>
      <c r="L32" s="172"/>
      <c r="M32" s="173">
        <v>232</v>
      </c>
      <c r="N32" s="174"/>
      <c r="Q32" s="49">
        <f>IF(COUNTIF(Q33:Q34,"-")=COUNTA(Q33:Q34),"-",SUM(Q33:Q34))</f>
        <v>232043294</v>
      </c>
      <c r="AJ32" s="305"/>
    </row>
    <row r="33" spans="1:36" s="49" customFormat="1">
      <c r="A33" s="1" t="s">
        <v>264</v>
      </c>
      <c r="B33" s="3"/>
      <c r="C33" s="175"/>
      <c r="D33" s="158"/>
      <c r="E33" s="179" t="s">
        <v>265</v>
      </c>
      <c r="F33" s="177"/>
      <c r="G33" s="177"/>
      <c r="H33" s="177"/>
      <c r="I33" s="177"/>
      <c r="J33" s="158"/>
      <c r="K33" s="158"/>
      <c r="L33" s="172"/>
      <c r="M33" s="173">
        <v>232</v>
      </c>
      <c r="N33" s="174"/>
      <c r="Q33" s="49">
        <v>231579114</v>
      </c>
      <c r="AJ33" s="305"/>
    </row>
    <row r="34" spans="1:36" s="49" customFormat="1">
      <c r="A34" s="1" t="s">
        <v>266</v>
      </c>
      <c r="B34" s="3"/>
      <c r="C34" s="175"/>
      <c r="D34" s="158"/>
      <c r="E34" s="179" t="s">
        <v>242</v>
      </c>
      <c r="F34" s="177"/>
      <c r="G34" s="177"/>
      <c r="H34" s="177"/>
      <c r="I34" s="177"/>
      <c r="J34" s="158"/>
      <c r="K34" s="158"/>
      <c r="L34" s="172"/>
      <c r="M34" s="173">
        <v>0</v>
      </c>
      <c r="N34" s="174"/>
      <c r="Q34" s="49">
        <v>464180</v>
      </c>
      <c r="AJ34" s="305"/>
    </row>
    <row r="35" spans="1:36" s="49" customFormat="1">
      <c r="A35" s="1" t="s">
        <v>267</v>
      </c>
      <c r="B35" s="3"/>
      <c r="C35" s="175"/>
      <c r="D35" s="158" t="s">
        <v>268</v>
      </c>
      <c r="E35" s="179"/>
      <c r="F35" s="177"/>
      <c r="G35" s="177"/>
      <c r="H35" s="177"/>
      <c r="I35" s="177"/>
      <c r="J35" s="158"/>
      <c r="K35" s="158"/>
      <c r="L35" s="172"/>
      <c r="M35" s="173">
        <v>98</v>
      </c>
      <c r="N35" s="174"/>
      <c r="Q35" s="49">
        <v>97651500</v>
      </c>
      <c r="AJ35" s="305"/>
    </row>
    <row r="36" spans="1:36" s="49" customFormat="1">
      <c r="A36" s="1" t="s">
        <v>229</v>
      </c>
      <c r="B36" s="3"/>
      <c r="C36" s="180" t="s">
        <v>230</v>
      </c>
      <c r="D36" s="181"/>
      <c r="E36" s="182"/>
      <c r="F36" s="183"/>
      <c r="G36" s="183"/>
      <c r="H36" s="183"/>
      <c r="I36" s="183"/>
      <c r="J36" s="181"/>
      <c r="K36" s="181"/>
      <c r="L36" s="184"/>
      <c r="M36" s="185">
        <v>13176</v>
      </c>
      <c r="N36" s="186"/>
      <c r="Q36" s="49">
        <f>IF(COUNTIF(Q16:Q35,"-")=COUNTA(Q16:Q35),"-",SUM(Q27,Q35)-SUM(Q16,Q32))</f>
        <v>13175815204</v>
      </c>
      <c r="AJ36" s="305"/>
    </row>
    <row r="37" spans="1:36" s="49" customFormat="1">
      <c r="A37" s="1"/>
      <c r="B37" s="3"/>
      <c r="C37" s="175" t="s">
        <v>329</v>
      </c>
      <c r="D37" s="158"/>
      <c r="E37" s="179"/>
      <c r="F37" s="177"/>
      <c r="G37" s="177"/>
      <c r="H37" s="177"/>
      <c r="I37" s="179"/>
      <c r="J37" s="158"/>
      <c r="K37" s="158"/>
      <c r="L37" s="172"/>
      <c r="M37" s="187"/>
      <c r="N37" s="188"/>
      <c r="AJ37" s="305"/>
    </row>
    <row r="38" spans="1:36" s="49" customFormat="1">
      <c r="A38" s="1" t="s">
        <v>271</v>
      </c>
      <c r="B38" s="3"/>
      <c r="C38" s="175"/>
      <c r="D38" s="158" t="s">
        <v>272</v>
      </c>
      <c r="E38" s="179"/>
      <c r="F38" s="177"/>
      <c r="G38" s="177"/>
      <c r="H38" s="177"/>
      <c r="I38" s="177"/>
      <c r="J38" s="158"/>
      <c r="K38" s="158"/>
      <c r="L38" s="172"/>
      <c r="M38" s="173">
        <v>15663</v>
      </c>
      <c r="N38" s="174" t="s">
        <v>392</v>
      </c>
      <c r="Q38" s="49">
        <f>IF(COUNTIF(Q39:Q43,"-")=COUNTA(Q39:Q43),"-",SUM(Q39:Q43))</f>
        <v>15663133507</v>
      </c>
      <c r="AJ38" s="305"/>
    </row>
    <row r="39" spans="1:36" s="49" customFormat="1">
      <c r="A39" s="1" t="s">
        <v>273</v>
      </c>
      <c r="B39" s="3"/>
      <c r="C39" s="175"/>
      <c r="D39" s="158"/>
      <c r="E39" s="179" t="s">
        <v>274</v>
      </c>
      <c r="F39" s="177"/>
      <c r="G39" s="177"/>
      <c r="H39" s="177"/>
      <c r="I39" s="177"/>
      <c r="J39" s="158"/>
      <c r="K39" s="158"/>
      <c r="L39" s="172"/>
      <c r="M39" s="173">
        <v>14092</v>
      </c>
      <c r="N39" s="174"/>
      <c r="Q39" s="49">
        <v>14092003582</v>
      </c>
      <c r="AJ39" s="305"/>
    </row>
    <row r="40" spans="1:36" s="49" customFormat="1">
      <c r="A40" s="1" t="s">
        <v>275</v>
      </c>
      <c r="B40" s="3"/>
      <c r="C40" s="175"/>
      <c r="D40" s="158"/>
      <c r="E40" s="179" t="s">
        <v>276</v>
      </c>
      <c r="F40" s="177"/>
      <c r="G40" s="177"/>
      <c r="H40" s="177"/>
      <c r="I40" s="177"/>
      <c r="J40" s="158"/>
      <c r="K40" s="158"/>
      <c r="L40" s="172"/>
      <c r="M40" s="173">
        <v>833</v>
      </c>
      <c r="N40" s="174"/>
      <c r="Q40" s="49">
        <v>833296732</v>
      </c>
      <c r="AJ40" s="305"/>
    </row>
    <row r="41" spans="1:36" s="49" customFormat="1">
      <c r="A41" s="1" t="s">
        <v>277</v>
      </c>
      <c r="B41" s="3"/>
      <c r="C41" s="175"/>
      <c r="D41" s="158"/>
      <c r="E41" s="179" t="s">
        <v>278</v>
      </c>
      <c r="F41" s="177"/>
      <c r="G41" s="177"/>
      <c r="H41" s="177"/>
      <c r="I41" s="177"/>
      <c r="J41" s="158"/>
      <c r="K41" s="158"/>
      <c r="L41" s="172"/>
      <c r="M41" s="173">
        <v>24</v>
      </c>
      <c r="N41" s="174"/>
      <c r="Q41" s="49">
        <v>24450000</v>
      </c>
      <c r="AJ41" s="305"/>
    </row>
    <row r="42" spans="1:36" s="49" customFormat="1">
      <c r="A42" s="1" t="s">
        <v>279</v>
      </c>
      <c r="B42" s="3"/>
      <c r="C42" s="175"/>
      <c r="D42" s="158"/>
      <c r="E42" s="179" t="s">
        <v>280</v>
      </c>
      <c r="F42" s="177"/>
      <c r="G42" s="177"/>
      <c r="H42" s="177"/>
      <c r="I42" s="177"/>
      <c r="J42" s="158"/>
      <c r="K42" s="158"/>
      <c r="L42" s="172"/>
      <c r="M42" s="173">
        <v>678</v>
      </c>
      <c r="N42" s="174"/>
      <c r="Q42" s="49">
        <v>678436000</v>
      </c>
      <c r="AJ42" s="305"/>
    </row>
    <row r="43" spans="1:36" s="49" customFormat="1">
      <c r="A43" s="1" t="s">
        <v>281</v>
      </c>
      <c r="B43" s="3"/>
      <c r="C43" s="175"/>
      <c r="D43" s="158"/>
      <c r="E43" s="179" t="s">
        <v>242</v>
      </c>
      <c r="F43" s="177"/>
      <c r="G43" s="177"/>
      <c r="H43" s="177"/>
      <c r="I43" s="177"/>
      <c r="J43" s="158"/>
      <c r="K43" s="158"/>
      <c r="L43" s="172"/>
      <c r="M43" s="173">
        <v>35</v>
      </c>
      <c r="N43" s="174"/>
      <c r="Q43" s="49">
        <v>34947193</v>
      </c>
      <c r="AJ43" s="305"/>
    </row>
    <row r="44" spans="1:36" s="49" customFormat="1">
      <c r="A44" s="1" t="s">
        <v>282</v>
      </c>
      <c r="B44" s="3"/>
      <c r="C44" s="175"/>
      <c r="D44" s="158" t="s">
        <v>283</v>
      </c>
      <c r="E44" s="179"/>
      <c r="F44" s="177"/>
      <c r="G44" s="177"/>
      <c r="H44" s="177"/>
      <c r="I44" s="179"/>
      <c r="J44" s="158"/>
      <c r="K44" s="158"/>
      <c r="L44" s="172"/>
      <c r="M44" s="173">
        <v>8079</v>
      </c>
      <c r="N44" s="174"/>
      <c r="Q44" s="49">
        <f>IF(COUNTIF(Q45:Q49,"-")=COUNTA(Q45:Q49),"-",SUM(Q45:Q49))</f>
        <v>8078960645</v>
      </c>
      <c r="AJ44" s="305"/>
    </row>
    <row r="45" spans="1:36" s="49" customFormat="1">
      <c r="A45" s="1" t="s">
        <v>284</v>
      </c>
      <c r="B45" s="3"/>
      <c r="C45" s="175"/>
      <c r="D45" s="158"/>
      <c r="E45" s="179" t="s">
        <v>257</v>
      </c>
      <c r="F45" s="177"/>
      <c r="G45" s="177"/>
      <c r="H45" s="177"/>
      <c r="I45" s="179"/>
      <c r="J45" s="158"/>
      <c r="K45" s="158"/>
      <c r="L45" s="172"/>
      <c r="M45" s="173">
        <v>3787</v>
      </c>
      <c r="N45" s="174"/>
      <c r="Q45" s="49">
        <v>3786966743</v>
      </c>
      <c r="AJ45" s="305"/>
    </row>
    <row r="46" spans="1:36" s="49" customFormat="1">
      <c r="A46" s="1" t="s">
        <v>285</v>
      </c>
      <c r="B46" s="3"/>
      <c r="C46" s="175"/>
      <c r="D46" s="158"/>
      <c r="E46" s="179" t="s">
        <v>286</v>
      </c>
      <c r="F46" s="177"/>
      <c r="G46" s="177"/>
      <c r="H46" s="177"/>
      <c r="I46" s="179"/>
      <c r="J46" s="158"/>
      <c r="K46" s="158"/>
      <c r="L46" s="172"/>
      <c r="M46" s="173">
        <v>756</v>
      </c>
      <c r="N46" s="174"/>
      <c r="Q46" s="49">
        <v>755861533</v>
      </c>
      <c r="AJ46" s="305"/>
    </row>
    <row r="47" spans="1:36" s="49" customFormat="1">
      <c r="A47" s="1" t="s">
        <v>287</v>
      </c>
      <c r="B47" s="3"/>
      <c r="C47" s="175"/>
      <c r="D47" s="158"/>
      <c r="E47" s="179" t="s">
        <v>288</v>
      </c>
      <c r="F47" s="177"/>
      <c r="G47" s="158"/>
      <c r="H47" s="177"/>
      <c r="I47" s="177"/>
      <c r="J47" s="158"/>
      <c r="K47" s="158"/>
      <c r="L47" s="172"/>
      <c r="M47" s="173">
        <v>2979</v>
      </c>
      <c r="N47" s="174"/>
      <c r="Q47" s="49">
        <v>2978773856</v>
      </c>
      <c r="AJ47" s="305"/>
    </row>
    <row r="48" spans="1:36" s="49" customFormat="1">
      <c r="A48" s="1" t="s">
        <v>289</v>
      </c>
      <c r="B48" s="3"/>
      <c r="C48" s="175"/>
      <c r="D48" s="158"/>
      <c r="E48" s="179" t="s">
        <v>290</v>
      </c>
      <c r="F48" s="177"/>
      <c r="G48" s="158"/>
      <c r="H48" s="177"/>
      <c r="I48" s="177"/>
      <c r="J48" s="158"/>
      <c r="K48" s="158"/>
      <c r="L48" s="172"/>
      <c r="M48" s="173">
        <v>248</v>
      </c>
      <c r="N48" s="174"/>
      <c r="Q48" s="49">
        <v>248353900</v>
      </c>
      <c r="AJ48" s="305"/>
    </row>
    <row r="49" spans="1:36" s="49" customFormat="1">
      <c r="A49" s="1" t="s">
        <v>291</v>
      </c>
      <c r="B49" s="3"/>
      <c r="C49" s="175"/>
      <c r="D49" s="158"/>
      <c r="E49" s="179" t="s">
        <v>261</v>
      </c>
      <c r="F49" s="177"/>
      <c r="G49" s="177"/>
      <c r="H49" s="177"/>
      <c r="I49" s="177"/>
      <c r="J49" s="158"/>
      <c r="K49" s="158"/>
      <c r="L49" s="172"/>
      <c r="M49" s="173">
        <v>309</v>
      </c>
      <c r="N49" s="174"/>
      <c r="Q49" s="49">
        <v>309004613</v>
      </c>
      <c r="AJ49" s="305"/>
    </row>
    <row r="50" spans="1:36" s="49" customFormat="1">
      <c r="A50" s="1" t="s">
        <v>269</v>
      </c>
      <c r="B50" s="3"/>
      <c r="C50" s="180" t="s">
        <v>270</v>
      </c>
      <c r="D50" s="181"/>
      <c r="E50" s="182"/>
      <c r="F50" s="183"/>
      <c r="G50" s="183"/>
      <c r="H50" s="183"/>
      <c r="I50" s="183"/>
      <c r="J50" s="181"/>
      <c r="K50" s="181"/>
      <c r="L50" s="184"/>
      <c r="M50" s="185">
        <v>-7584</v>
      </c>
      <c r="N50" s="186"/>
      <c r="Q50" s="49">
        <f>IF(AND(Q38="-",Q44="-"),"-",SUM(Q44)-SUM(Q38))</f>
        <v>-7584172862</v>
      </c>
      <c r="AJ50" s="305"/>
    </row>
    <row r="51" spans="1:36" s="49" customFormat="1">
      <c r="A51" s="1"/>
      <c r="B51" s="3"/>
      <c r="C51" s="175" t="s">
        <v>330</v>
      </c>
      <c r="D51" s="158"/>
      <c r="E51" s="179"/>
      <c r="F51" s="177"/>
      <c r="G51" s="177"/>
      <c r="H51" s="177"/>
      <c r="I51" s="177"/>
      <c r="J51" s="158"/>
      <c r="K51" s="158"/>
      <c r="L51" s="172"/>
      <c r="M51" s="187"/>
      <c r="N51" s="188"/>
      <c r="AJ51" s="305"/>
    </row>
    <row r="52" spans="1:36" s="49" customFormat="1">
      <c r="A52" s="1" t="s">
        <v>294</v>
      </c>
      <c r="B52" s="3"/>
      <c r="C52" s="175"/>
      <c r="D52" s="158" t="s">
        <v>295</v>
      </c>
      <c r="E52" s="179"/>
      <c r="F52" s="177"/>
      <c r="G52" s="177"/>
      <c r="H52" s="177"/>
      <c r="I52" s="177"/>
      <c r="J52" s="158"/>
      <c r="K52" s="158"/>
      <c r="L52" s="172"/>
      <c r="M52" s="173">
        <v>14894</v>
      </c>
      <c r="N52" s="174"/>
      <c r="Q52" s="49">
        <f>IF(COUNTIF(Q53:Q54,"-")=COUNTA(Q53:Q54),"-",SUM(Q53:Q54))</f>
        <v>14894389249</v>
      </c>
      <c r="AJ52" s="305"/>
    </row>
    <row r="53" spans="1:36" s="49" customFormat="1">
      <c r="A53" s="1" t="s">
        <v>296</v>
      </c>
      <c r="B53" s="3"/>
      <c r="C53" s="175"/>
      <c r="D53" s="158"/>
      <c r="E53" s="179" t="s">
        <v>331</v>
      </c>
      <c r="F53" s="177"/>
      <c r="G53" s="177"/>
      <c r="H53" s="177"/>
      <c r="I53" s="177"/>
      <c r="J53" s="158"/>
      <c r="K53" s="158"/>
      <c r="L53" s="172"/>
      <c r="M53" s="173">
        <v>14893</v>
      </c>
      <c r="N53" s="174"/>
      <c r="Q53" s="49">
        <v>14893389249</v>
      </c>
      <c r="AJ53" s="305"/>
    </row>
    <row r="54" spans="1:36" s="49" customFormat="1">
      <c r="A54" s="1" t="s">
        <v>297</v>
      </c>
      <c r="B54" s="3"/>
      <c r="C54" s="175"/>
      <c r="D54" s="158"/>
      <c r="E54" s="179" t="s">
        <v>242</v>
      </c>
      <c r="F54" s="177"/>
      <c r="G54" s="177"/>
      <c r="H54" s="177"/>
      <c r="I54" s="177"/>
      <c r="J54" s="158"/>
      <c r="K54" s="158"/>
      <c r="L54" s="172"/>
      <c r="M54" s="173">
        <v>1</v>
      </c>
      <c r="N54" s="174"/>
      <c r="Q54" s="49">
        <v>1000000</v>
      </c>
      <c r="AJ54" s="305"/>
    </row>
    <row r="55" spans="1:36" s="49" customFormat="1">
      <c r="A55" s="1" t="s">
        <v>298</v>
      </c>
      <c r="B55" s="3"/>
      <c r="C55" s="175"/>
      <c r="D55" s="158" t="s">
        <v>299</v>
      </c>
      <c r="E55" s="179"/>
      <c r="F55" s="177"/>
      <c r="G55" s="177"/>
      <c r="H55" s="177"/>
      <c r="I55" s="177"/>
      <c r="J55" s="158"/>
      <c r="K55" s="158"/>
      <c r="L55" s="172"/>
      <c r="M55" s="173">
        <v>9991</v>
      </c>
      <c r="N55" s="174"/>
      <c r="Q55" s="49">
        <f>IF(COUNTIF(Q56:Q57,"-")=COUNTA(Q56:Q57),"-",SUM(Q56:Q57))</f>
        <v>9991400000</v>
      </c>
      <c r="AJ55" s="305"/>
    </row>
    <row r="56" spans="1:36" s="49" customFormat="1">
      <c r="A56" s="1" t="s">
        <v>300</v>
      </c>
      <c r="B56" s="3"/>
      <c r="C56" s="175"/>
      <c r="D56" s="158"/>
      <c r="E56" s="179" t="s">
        <v>332</v>
      </c>
      <c r="F56" s="177"/>
      <c r="G56" s="177"/>
      <c r="H56" s="177"/>
      <c r="I56" s="171"/>
      <c r="J56" s="158"/>
      <c r="K56" s="158"/>
      <c r="L56" s="172"/>
      <c r="M56" s="173">
        <v>9990</v>
      </c>
      <c r="N56" s="174"/>
      <c r="Q56" s="49">
        <v>9990400000</v>
      </c>
      <c r="AJ56" s="305"/>
    </row>
    <row r="57" spans="1:36" s="49" customFormat="1">
      <c r="A57" s="1" t="s">
        <v>301</v>
      </c>
      <c r="B57" s="3"/>
      <c r="C57" s="175"/>
      <c r="D57" s="158"/>
      <c r="E57" s="179" t="s">
        <v>261</v>
      </c>
      <c r="F57" s="177"/>
      <c r="G57" s="177"/>
      <c r="H57" s="177"/>
      <c r="I57" s="189"/>
      <c r="J57" s="158"/>
      <c r="K57" s="158"/>
      <c r="L57" s="172"/>
      <c r="M57" s="173">
        <v>1</v>
      </c>
      <c r="N57" s="174"/>
      <c r="Q57" s="49">
        <v>1000000</v>
      </c>
      <c r="AJ57" s="305"/>
    </row>
    <row r="58" spans="1:36" s="49" customFormat="1">
      <c r="A58" s="1" t="s">
        <v>292</v>
      </c>
      <c r="B58" s="3"/>
      <c r="C58" s="180" t="s">
        <v>293</v>
      </c>
      <c r="D58" s="181"/>
      <c r="E58" s="182"/>
      <c r="F58" s="183"/>
      <c r="G58" s="183"/>
      <c r="H58" s="183"/>
      <c r="I58" s="190"/>
      <c r="J58" s="181"/>
      <c r="K58" s="181"/>
      <c r="L58" s="184"/>
      <c r="M58" s="185">
        <v>-4903</v>
      </c>
      <c r="N58" s="186"/>
      <c r="Q58" s="49">
        <f>IF(AND(Q52="-",Q55="-"),"-",SUM(Q55)-SUM(Q52))</f>
        <v>-4902989249</v>
      </c>
      <c r="AJ58" s="305"/>
    </row>
    <row r="59" spans="1:36" s="49" customFormat="1">
      <c r="A59" s="1" t="s">
        <v>302</v>
      </c>
      <c r="B59" s="3"/>
      <c r="C59" s="399" t="s">
        <v>303</v>
      </c>
      <c r="D59" s="400"/>
      <c r="E59" s="400"/>
      <c r="F59" s="400"/>
      <c r="G59" s="400"/>
      <c r="H59" s="400"/>
      <c r="I59" s="400"/>
      <c r="J59" s="400"/>
      <c r="K59" s="400"/>
      <c r="L59" s="401"/>
      <c r="M59" s="185">
        <v>689</v>
      </c>
      <c r="N59" s="186"/>
      <c r="Q59" s="49">
        <f>IF(AND(Q36="-",Q50="-",Q58="-"),"-",SUM(Q36,Q50,Q58))</f>
        <v>688653093</v>
      </c>
      <c r="AJ59" s="305"/>
    </row>
    <row r="60" spans="1:36" s="49" customFormat="1" ht="14.25" thickBot="1">
      <c r="A60" s="1" t="s">
        <v>304</v>
      </c>
      <c r="B60" s="3"/>
      <c r="C60" s="377" t="s">
        <v>305</v>
      </c>
      <c r="D60" s="378"/>
      <c r="E60" s="378"/>
      <c r="F60" s="378"/>
      <c r="G60" s="378"/>
      <c r="H60" s="378"/>
      <c r="I60" s="378"/>
      <c r="J60" s="378"/>
      <c r="K60" s="378"/>
      <c r="L60" s="379"/>
      <c r="M60" s="185">
        <v>8238</v>
      </c>
      <c r="N60" s="186"/>
      <c r="Q60" s="49">
        <v>8238282605</v>
      </c>
      <c r="AJ60" s="305"/>
    </row>
    <row r="61" spans="1:36" s="49" customFormat="1" ht="14.25" hidden="1" thickBot="1">
      <c r="A61" s="1">
        <v>4435000</v>
      </c>
      <c r="B61" s="3"/>
      <c r="C61" s="380" t="s">
        <v>223</v>
      </c>
      <c r="D61" s="381"/>
      <c r="E61" s="381"/>
      <c r="F61" s="381"/>
      <c r="G61" s="381"/>
      <c r="H61" s="381"/>
      <c r="I61" s="381"/>
      <c r="J61" s="381"/>
      <c r="K61" s="381"/>
      <c r="L61" s="382"/>
      <c r="M61" s="191" t="s">
        <v>391</v>
      </c>
      <c r="N61" s="186"/>
      <c r="Q61" s="49" t="s">
        <v>391</v>
      </c>
      <c r="AJ61" s="305"/>
    </row>
    <row r="62" spans="1:36" s="49" customFormat="1" ht="14.25" thickBot="1">
      <c r="A62" s="1" t="s">
        <v>306</v>
      </c>
      <c r="B62" s="3"/>
      <c r="C62" s="383" t="s">
        <v>307</v>
      </c>
      <c r="D62" s="384"/>
      <c r="E62" s="384"/>
      <c r="F62" s="384"/>
      <c r="G62" s="384"/>
      <c r="H62" s="384"/>
      <c r="I62" s="384"/>
      <c r="J62" s="384"/>
      <c r="K62" s="384"/>
      <c r="L62" s="385"/>
      <c r="M62" s="192">
        <v>8927</v>
      </c>
      <c r="N62" s="193"/>
      <c r="Q62" s="49">
        <f>IF(COUNTIF(Q59:Q61,"-")=COUNTA(Q59:Q61),"-",SUM(Q59:Q61))</f>
        <v>8926935698</v>
      </c>
      <c r="AJ62" s="305"/>
    </row>
    <row r="63" spans="1:36" s="49" customFormat="1" ht="14.25" thickBot="1">
      <c r="A63" s="1"/>
      <c r="B63" s="3"/>
      <c r="C63" s="194"/>
      <c r="D63" s="194"/>
      <c r="E63" s="194"/>
      <c r="F63" s="194"/>
      <c r="G63" s="194"/>
      <c r="H63" s="194"/>
      <c r="I63" s="194"/>
      <c r="J63" s="194"/>
      <c r="K63" s="194"/>
      <c r="L63" s="194"/>
      <c r="M63" s="195"/>
      <c r="N63" s="196"/>
      <c r="AJ63" s="305"/>
    </row>
    <row r="64" spans="1:36" s="49" customFormat="1">
      <c r="A64" s="1" t="s">
        <v>308</v>
      </c>
      <c r="B64" s="3"/>
      <c r="C64" s="197" t="s">
        <v>309</v>
      </c>
      <c r="D64" s="198"/>
      <c r="E64" s="198"/>
      <c r="F64" s="198"/>
      <c r="G64" s="198"/>
      <c r="H64" s="198"/>
      <c r="I64" s="198"/>
      <c r="J64" s="198"/>
      <c r="K64" s="198"/>
      <c r="L64" s="198"/>
      <c r="M64" s="199">
        <v>1929</v>
      </c>
      <c r="N64" s="200"/>
      <c r="Q64" s="49">
        <v>1928612441</v>
      </c>
      <c r="AJ64" s="305"/>
    </row>
    <row r="65" spans="1:36" s="49" customFormat="1">
      <c r="A65" s="1" t="s">
        <v>310</v>
      </c>
      <c r="B65" s="3"/>
      <c r="C65" s="201" t="s">
        <v>311</v>
      </c>
      <c r="D65" s="202"/>
      <c r="E65" s="202"/>
      <c r="F65" s="202"/>
      <c r="G65" s="202"/>
      <c r="H65" s="202"/>
      <c r="I65" s="202"/>
      <c r="J65" s="202"/>
      <c r="K65" s="202"/>
      <c r="L65" s="202"/>
      <c r="M65" s="185">
        <v>-1292</v>
      </c>
      <c r="N65" s="186"/>
      <c r="Q65" s="49">
        <v>-1291645254</v>
      </c>
      <c r="AJ65" s="305"/>
    </row>
    <row r="66" spans="1:36" s="49" customFormat="1" ht="14.25" thickBot="1">
      <c r="A66" s="1" t="s">
        <v>312</v>
      </c>
      <c r="B66" s="3"/>
      <c r="C66" s="203" t="s">
        <v>313</v>
      </c>
      <c r="D66" s="204"/>
      <c r="E66" s="204"/>
      <c r="F66" s="204"/>
      <c r="G66" s="204"/>
      <c r="H66" s="204"/>
      <c r="I66" s="204"/>
      <c r="J66" s="204"/>
      <c r="K66" s="204"/>
      <c r="L66" s="204"/>
      <c r="M66" s="205">
        <v>637</v>
      </c>
      <c r="N66" s="206"/>
      <c r="Q66" s="49">
        <f>IF(COUNTIF(Q64:Q65,"-")=COUNTA(Q64:Q65),"-",SUM(Q64:Q65))</f>
        <v>636967187</v>
      </c>
      <c r="AJ66" s="305"/>
    </row>
    <row r="67" spans="1:36" s="49" customFormat="1" ht="14.25" thickBot="1">
      <c r="A67" s="1" t="s">
        <v>314</v>
      </c>
      <c r="B67" s="3"/>
      <c r="C67" s="207" t="s">
        <v>315</v>
      </c>
      <c r="D67" s="208"/>
      <c r="E67" s="209"/>
      <c r="F67" s="210"/>
      <c r="G67" s="210"/>
      <c r="H67" s="210"/>
      <c r="I67" s="210"/>
      <c r="J67" s="208"/>
      <c r="K67" s="208"/>
      <c r="L67" s="208"/>
      <c r="M67" s="192">
        <v>9564</v>
      </c>
      <c r="N67" s="193"/>
      <c r="Q67" s="49">
        <f>IF(AND(Q62="-",Q66="-"),"-",SUM(Q62,Q66))</f>
        <v>9563902885</v>
      </c>
      <c r="AJ67" s="305"/>
    </row>
    <row r="68" spans="1:36" s="49" customFormat="1" ht="6.75" customHeight="1">
      <c r="A68" s="1"/>
      <c r="B68" s="3"/>
      <c r="C68" s="157"/>
      <c r="D68" s="157"/>
      <c r="E68" s="211"/>
      <c r="F68" s="212"/>
      <c r="G68" s="212"/>
      <c r="H68" s="212"/>
      <c r="I68" s="213"/>
      <c r="J68" s="214"/>
      <c r="K68" s="214"/>
      <c r="L68" s="214"/>
      <c r="M68" s="3"/>
      <c r="N68" s="3"/>
    </row>
    <row r="69" spans="1:36" s="49" customFormat="1">
      <c r="A69" s="1"/>
      <c r="B69" s="3"/>
      <c r="C69" s="157"/>
      <c r="D69" s="215" t="s">
        <v>323</v>
      </c>
      <c r="E69" s="211"/>
      <c r="F69" s="212"/>
      <c r="G69" s="212"/>
      <c r="H69" s="212"/>
      <c r="I69" s="216"/>
      <c r="J69" s="214"/>
      <c r="K69" s="214"/>
      <c r="L69" s="214"/>
      <c r="M69" s="3"/>
      <c r="N69" s="3"/>
    </row>
  </sheetData>
  <mergeCells count="9">
    <mergeCell ref="C60:L60"/>
    <mergeCell ref="C61:L61"/>
    <mergeCell ref="C62:L62"/>
    <mergeCell ref="C9:N9"/>
    <mergeCell ref="C10:N10"/>
    <mergeCell ref="C11:N11"/>
    <mergeCell ref="C13:L14"/>
    <mergeCell ref="M13:N14"/>
    <mergeCell ref="C59:L59"/>
  </mergeCells>
  <phoneticPr fontId="11"/>
  <printOptions horizontalCentered="1"/>
  <pageMargins left="0.70866141732283472" right="0.70866141732283472" top="0.39370078740157483" bottom="0.39370078740157483" header="0.51181102362204722" footer="0.51181102362204722"/>
  <pageSetup paperSize="9" scale="93" orientation="portrait" r:id="rId1"/>
</worksheet>
</file>

<file path=xl/worksheets/sheet5.xml><?xml version="1.0" encoding="utf-8"?>
<worksheet xmlns="http://schemas.openxmlformats.org/spreadsheetml/2006/main" xmlns:r="http://schemas.openxmlformats.org/officeDocument/2006/relationships">
  <sheetPr codeName="Sheet11">
    <pageSetUpPr fitToPage="1"/>
  </sheetPr>
  <dimension ref="A1:W65"/>
  <sheetViews>
    <sheetView showGridLines="0" topLeftCell="B1" zoomScale="85" zoomScaleNormal="85" zoomScaleSheetLayoutView="85" workbookViewId="0"/>
  </sheetViews>
  <sheetFormatPr defaultRowHeight="13.5"/>
  <cols>
    <col min="1" max="1" width="0" style="221" hidden="1" customWidth="1"/>
    <col min="2" max="2" width="0.75" style="222" customWidth="1"/>
    <col min="3" max="3" width="1.375" style="222" customWidth="1"/>
    <col min="4" max="4" width="1.5" style="222" customWidth="1"/>
    <col min="5" max="6" width="1.625" style="222" customWidth="1"/>
    <col min="7" max="7" width="1.5" style="222" customWidth="1"/>
    <col min="8" max="8" width="1.625" style="222" customWidth="1"/>
    <col min="9" max="15" width="2.125" style="222" customWidth="1"/>
    <col min="16" max="16" width="6.625" style="222" customWidth="1"/>
    <col min="17" max="17" width="24.125" style="222" bestFit="1" customWidth="1"/>
    <col min="18" max="18" width="3.375" style="222" customWidth="1"/>
    <col min="19" max="19" width="24.125" style="222" bestFit="1" customWidth="1"/>
    <col min="20" max="20" width="3.75" style="222" bestFit="1" customWidth="1"/>
    <col min="21" max="21" width="24.125" style="222" bestFit="1" customWidth="1"/>
    <col min="22" max="22" width="3.375" style="222" customWidth="1"/>
    <col min="23" max="23" width="0.75" style="222" customWidth="1"/>
    <col min="24" max="16384" width="9" style="222"/>
  </cols>
  <sheetData>
    <row r="1" spans="1:23">
      <c r="C1" s="222" t="s">
        <v>333</v>
      </c>
    </row>
    <row r="2" spans="1:23">
      <c r="C2" s="222" t="s">
        <v>334</v>
      </c>
    </row>
    <row r="3" spans="1:23">
      <c r="C3" s="222" t="s">
        <v>335</v>
      </c>
    </row>
    <row r="4" spans="1:23">
      <c r="C4" s="222" t="s">
        <v>336</v>
      </c>
    </row>
    <row r="5" spans="1:23">
      <c r="C5" s="222" t="s">
        <v>337</v>
      </c>
    </row>
    <row r="6" spans="1:23">
      <c r="C6" s="222" t="s">
        <v>338</v>
      </c>
    </row>
    <row r="7" spans="1:23">
      <c r="C7" s="222" t="s">
        <v>339</v>
      </c>
    </row>
    <row r="8" spans="1:23" s="219" customFormat="1">
      <c r="A8" s="217"/>
      <c r="B8" s="218"/>
      <c r="D8" s="220"/>
      <c r="E8" s="220"/>
      <c r="F8" s="220"/>
      <c r="G8" s="220"/>
      <c r="H8" s="220"/>
      <c r="I8" s="220"/>
    </row>
    <row r="9" spans="1:23" ht="24">
      <c r="C9" s="404" t="s">
        <v>399</v>
      </c>
      <c r="D9" s="404"/>
      <c r="E9" s="404"/>
      <c r="F9" s="404"/>
      <c r="G9" s="404"/>
      <c r="H9" s="404"/>
      <c r="I9" s="404"/>
      <c r="J9" s="404"/>
      <c r="K9" s="404"/>
      <c r="L9" s="404"/>
      <c r="M9" s="404"/>
      <c r="N9" s="404"/>
      <c r="O9" s="404"/>
      <c r="P9" s="404"/>
      <c r="Q9" s="404"/>
      <c r="R9" s="404"/>
      <c r="S9" s="404"/>
      <c r="T9" s="404"/>
      <c r="U9" s="404"/>
      <c r="V9" s="404"/>
      <c r="W9" s="223"/>
    </row>
    <row r="10" spans="1:23" ht="14.25">
      <c r="C10" s="405" t="s">
        <v>389</v>
      </c>
      <c r="D10" s="405"/>
      <c r="E10" s="405"/>
      <c r="F10" s="405"/>
      <c r="G10" s="405"/>
      <c r="H10" s="405"/>
      <c r="I10" s="405"/>
      <c r="J10" s="405"/>
      <c r="K10" s="405"/>
      <c r="L10" s="405"/>
      <c r="M10" s="405"/>
      <c r="N10" s="405"/>
      <c r="O10" s="405"/>
      <c r="P10" s="405"/>
      <c r="Q10" s="405"/>
      <c r="R10" s="405"/>
      <c r="S10" s="405"/>
      <c r="T10" s="405"/>
      <c r="U10" s="405"/>
      <c r="V10" s="405"/>
      <c r="W10" s="223"/>
    </row>
    <row r="11" spans="1:23" ht="14.25">
      <c r="C11" s="405" t="s">
        <v>390</v>
      </c>
      <c r="D11" s="405"/>
      <c r="E11" s="405"/>
      <c r="F11" s="405"/>
      <c r="G11" s="405"/>
      <c r="H11" s="405"/>
      <c r="I11" s="405"/>
      <c r="J11" s="405"/>
      <c r="K11" s="405"/>
      <c r="L11" s="405"/>
      <c r="M11" s="405"/>
      <c r="N11" s="405"/>
      <c r="O11" s="405"/>
      <c r="P11" s="405"/>
      <c r="Q11" s="405"/>
      <c r="R11" s="405"/>
      <c r="S11" s="405"/>
      <c r="T11" s="405"/>
      <c r="U11" s="405"/>
      <c r="V11" s="405"/>
      <c r="W11" s="223"/>
    </row>
    <row r="12" spans="1:23" ht="15.75" customHeight="1" thickBot="1">
      <c r="F12" s="224"/>
      <c r="G12" s="224"/>
      <c r="H12" s="224"/>
      <c r="I12" s="224"/>
      <c r="J12" s="224"/>
      <c r="K12" s="224"/>
      <c r="L12" s="224"/>
      <c r="M12" s="224"/>
      <c r="N12" s="224"/>
      <c r="O12" s="224"/>
      <c r="P12" s="225"/>
      <c r="Q12" s="224"/>
      <c r="R12" s="225"/>
      <c r="S12" s="224"/>
      <c r="T12" s="224"/>
      <c r="U12" s="224"/>
      <c r="V12" s="308" t="s">
        <v>386</v>
      </c>
      <c r="W12" s="223"/>
    </row>
    <row r="13" spans="1:23" ht="14.25" thickBot="1">
      <c r="A13" s="221" t="s">
        <v>316</v>
      </c>
      <c r="C13" s="406" t="s">
        <v>0</v>
      </c>
      <c r="D13" s="407"/>
      <c r="E13" s="407"/>
      <c r="F13" s="407"/>
      <c r="G13" s="407"/>
      <c r="H13" s="407"/>
      <c r="I13" s="407"/>
      <c r="J13" s="407"/>
      <c r="K13" s="407"/>
      <c r="L13" s="407"/>
      <c r="M13" s="407"/>
      <c r="N13" s="407"/>
      <c r="O13" s="407"/>
      <c r="P13" s="408"/>
      <c r="Q13" s="409" t="s">
        <v>318</v>
      </c>
      <c r="R13" s="410"/>
      <c r="S13" s="226"/>
      <c r="T13" s="226"/>
      <c r="U13" s="226"/>
      <c r="V13" s="226"/>
    </row>
    <row r="14" spans="1:23">
      <c r="A14" s="221" t="s">
        <v>137</v>
      </c>
      <c r="C14" s="228"/>
      <c r="D14" s="229"/>
      <c r="E14" s="230" t="s">
        <v>138</v>
      </c>
      <c r="F14" s="230"/>
      <c r="G14" s="230"/>
      <c r="H14" s="230"/>
      <c r="I14" s="229"/>
      <c r="J14" s="230"/>
      <c r="K14" s="230"/>
      <c r="L14" s="230"/>
      <c r="M14" s="230"/>
      <c r="N14" s="229"/>
      <c r="O14" s="229"/>
      <c r="P14" s="229"/>
      <c r="Q14" s="231">
        <v>107129</v>
      </c>
      <c r="R14" s="232" t="s">
        <v>392</v>
      </c>
      <c r="S14" s="227"/>
      <c r="T14" s="227"/>
      <c r="U14" s="227"/>
      <c r="V14" s="227"/>
    </row>
    <row r="15" spans="1:23">
      <c r="A15" s="221" t="s">
        <v>139</v>
      </c>
      <c r="C15" s="233"/>
      <c r="D15" s="234"/>
      <c r="E15" s="234"/>
      <c r="F15" s="19" t="s">
        <v>140</v>
      </c>
      <c r="G15" s="19"/>
      <c r="H15" s="19"/>
      <c r="I15" s="19"/>
      <c r="J15" s="19"/>
      <c r="K15" s="19"/>
      <c r="L15" s="19"/>
      <c r="M15" s="19"/>
      <c r="N15" s="234"/>
      <c r="O15" s="234"/>
      <c r="P15" s="234"/>
      <c r="Q15" s="235">
        <v>47901</v>
      </c>
      <c r="R15" s="236" t="s">
        <v>392</v>
      </c>
      <c r="S15" s="227"/>
      <c r="T15" s="227"/>
      <c r="U15" s="227"/>
      <c r="V15" s="227"/>
    </row>
    <row r="16" spans="1:23">
      <c r="A16" s="221" t="s">
        <v>141</v>
      </c>
      <c r="C16" s="233"/>
      <c r="D16" s="234"/>
      <c r="E16" s="234"/>
      <c r="F16" s="19"/>
      <c r="G16" s="19" t="s">
        <v>142</v>
      </c>
      <c r="H16" s="19"/>
      <c r="I16" s="19"/>
      <c r="J16" s="19"/>
      <c r="K16" s="19"/>
      <c r="L16" s="19"/>
      <c r="M16" s="19"/>
      <c r="N16" s="234"/>
      <c r="O16" s="234"/>
      <c r="P16" s="234"/>
      <c r="Q16" s="235">
        <v>12649</v>
      </c>
      <c r="R16" s="236" t="s">
        <v>385</v>
      </c>
      <c r="S16" s="227"/>
      <c r="T16" s="227" t="s">
        <v>77</v>
      </c>
      <c r="U16" s="227"/>
      <c r="V16" s="227"/>
    </row>
    <row r="17" spans="1:22">
      <c r="A17" s="221" t="s">
        <v>143</v>
      </c>
      <c r="C17" s="233"/>
      <c r="D17" s="234"/>
      <c r="E17" s="234"/>
      <c r="F17" s="19"/>
      <c r="G17" s="19"/>
      <c r="H17" s="19" t="s">
        <v>144</v>
      </c>
      <c r="I17" s="19"/>
      <c r="J17" s="19"/>
      <c r="K17" s="19"/>
      <c r="L17" s="19"/>
      <c r="M17" s="19"/>
      <c r="N17" s="234"/>
      <c r="O17" s="234"/>
      <c r="P17" s="234"/>
      <c r="Q17" s="235">
        <v>9852</v>
      </c>
      <c r="R17" s="236" t="s">
        <v>385</v>
      </c>
      <c r="S17" s="227"/>
      <c r="T17" s="227"/>
      <c r="U17" s="227"/>
      <c r="V17" s="227"/>
    </row>
    <row r="18" spans="1:22">
      <c r="A18" s="221" t="s">
        <v>145</v>
      </c>
      <c r="C18" s="233"/>
      <c r="D18" s="234"/>
      <c r="E18" s="234"/>
      <c r="F18" s="19"/>
      <c r="G18" s="19"/>
      <c r="H18" s="19" t="s">
        <v>146</v>
      </c>
      <c r="I18" s="19"/>
      <c r="J18" s="19"/>
      <c r="K18" s="19"/>
      <c r="L18" s="19"/>
      <c r="M18" s="19"/>
      <c r="N18" s="234"/>
      <c r="O18" s="234"/>
      <c r="P18" s="234"/>
      <c r="Q18" s="235">
        <v>817</v>
      </c>
      <c r="R18" s="236" t="s">
        <v>385</v>
      </c>
      <c r="S18" s="227"/>
      <c r="T18" s="227"/>
      <c r="U18" s="227"/>
      <c r="V18" s="227"/>
    </row>
    <row r="19" spans="1:22">
      <c r="A19" s="221" t="s">
        <v>147</v>
      </c>
      <c r="C19" s="233"/>
      <c r="D19" s="234"/>
      <c r="E19" s="234"/>
      <c r="F19" s="19"/>
      <c r="G19" s="19"/>
      <c r="H19" s="19" t="s">
        <v>148</v>
      </c>
      <c r="I19" s="19"/>
      <c r="J19" s="19"/>
      <c r="K19" s="19"/>
      <c r="L19" s="19"/>
      <c r="M19" s="19"/>
      <c r="N19" s="234"/>
      <c r="O19" s="234"/>
      <c r="P19" s="234"/>
      <c r="Q19" s="235">
        <v>891</v>
      </c>
      <c r="R19" s="236" t="s">
        <v>385</v>
      </c>
      <c r="S19" s="227"/>
      <c r="T19" s="227"/>
      <c r="U19" s="227"/>
      <c r="V19" s="227"/>
    </row>
    <row r="20" spans="1:22">
      <c r="A20" s="221" t="s">
        <v>149</v>
      </c>
      <c r="C20" s="233"/>
      <c r="D20" s="234"/>
      <c r="E20" s="234"/>
      <c r="F20" s="19"/>
      <c r="G20" s="19"/>
      <c r="H20" s="19" t="s">
        <v>35</v>
      </c>
      <c r="I20" s="19"/>
      <c r="J20" s="19"/>
      <c r="K20" s="19"/>
      <c r="L20" s="19"/>
      <c r="M20" s="19"/>
      <c r="N20" s="234"/>
      <c r="O20" s="234"/>
      <c r="P20" s="234"/>
      <c r="Q20" s="235">
        <v>1089</v>
      </c>
      <c r="R20" s="236" t="s">
        <v>385</v>
      </c>
      <c r="S20" s="227"/>
      <c r="T20" s="227"/>
      <c r="U20" s="227"/>
      <c r="V20" s="227"/>
    </row>
    <row r="21" spans="1:22">
      <c r="A21" s="221" t="s">
        <v>150</v>
      </c>
      <c r="C21" s="233"/>
      <c r="D21" s="234"/>
      <c r="E21" s="234"/>
      <c r="F21" s="19"/>
      <c r="G21" s="19" t="s">
        <v>151</v>
      </c>
      <c r="H21" s="19"/>
      <c r="I21" s="19"/>
      <c r="J21" s="19"/>
      <c r="K21" s="19"/>
      <c r="L21" s="19"/>
      <c r="M21" s="19"/>
      <c r="N21" s="234"/>
      <c r="O21" s="234"/>
      <c r="P21" s="234"/>
      <c r="Q21" s="235">
        <v>32344</v>
      </c>
      <c r="R21" s="236" t="s">
        <v>385</v>
      </c>
      <c r="S21" s="227"/>
      <c r="T21" s="227"/>
      <c r="U21" s="227"/>
      <c r="V21" s="227"/>
    </row>
    <row r="22" spans="1:22">
      <c r="A22" s="221" t="s">
        <v>152</v>
      </c>
      <c r="C22" s="233"/>
      <c r="D22" s="234"/>
      <c r="E22" s="234"/>
      <c r="F22" s="19"/>
      <c r="G22" s="19"/>
      <c r="H22" s="19" t="s">
        <v>153</v>
      </c>
      <c r="I22" s="19"/>
      <c r="J22" s="19"/>
      <c r="K22" s="19"/>
      <c r="L22" s="19"/>
      <c r="M22" s="19"/>
      <c r="N22" s="234"/>
      <c r="O22" s="234"/>
      <c r="P22" s="234"/>
      <c r="Q22" s="235">
        <v>15264</v>
      </c>
      <c r="R22" s="236" t="s">
        <v>385</v>
      </c>
      <c r="S22" s="227"/>
      <c r="T22" s="227"/>
      <c r="U22" s="227"/>
      <c r="V22" s="227"/>
    </row>
    <row r="23" spans="1:22">
      <c r="A23" s="221" t="s">
        <v>154</v>
      </c>
      <c r="C23" s="233"/>
      <c r="D23" s="234"/>
      <c r="E23" s="234"/>
      <c r="F23" s="19"/>
      <c r="G23" s="19"/>
      <c r="H23" s="19" t="s">
        <v>155</v>
      </c>
      <c r="I23" s="19"/>
      <c r="J23" s="19"/>
      <c r="K23" s="19"/>
      <c r="L23" s="19"/>
      <c r="M23" s="19"/>
      <c r="N23" s="234"/>
      <c r="O23" s="234"/>
      <c r="P23" s="234"/>
      <c r="Q23" s="235">
        <v>1809</v>
      </c>
      <c r="R23" s="236" t="s">
        <v>385</v>
      </c>
      <c r="S23" s="227"/>
      <c r="T23" s="227"/>
      <c r="U23" s="227"/>
      <c r="V23" s="227"/>
    </row>
    <row r="24" spans="1:22">
      <c r="A24" s="221" t="s">
        <v>156</v>
      </c>
      <c r="C24" s="233"/>
      <c r="D24" s="234"/>
      <c r="E24" s="234"/>
      <c r="F24" s="19"/>
      <c r="G24" s="19"/>
      <c r="H24" s="19" t="s">
        <v>157</v>
      </c>
      <c r="I24" s="19"/>
      <c r="J24" s="19"/>
      <c r="K24" s="19"/>
      <c r="L24" s="19"/>
      <c r="M24" s="19"/>
      <c r="N24" s="234"/>
      <c r="O24" s="234"/>
      <c r="P24" s="234"/>
      <c r="Q24" s="235">
        <v>14815</v>
      </c>
      <c r="R24" s="236" t="s">
        <v>385</v>
      </c>
      <c r="S24" s="227"/>
      <c r="T24" s="227"/>
      <c r="U24" s="227"/>
      <c r="V24" s="227"/>
    </row>
    <row r="25" spans="1:22">
      <c r="A25" s="221" t="s">
        <v>158</v>
      </c>
      <c r="C25" s="233"/>
      <c r="D25" s="234"/>
      <c r="E25" s="234"/>
      <c r="F25" s="19"/>
      <c r="G25" s="19"/>
      <c r="H25" s="19" t="s">
        <v>35</v>
      </c>
      <c r="I25" s="19"/>
      <c r="J25" s="19"/>
      <c r="K25" s="19"/>
      <c r="L25" s="19"/>
      <c r="M25" s="19"/>
      <c r="N25" s="234"/>
      <c r="O25" s="234"/>
      <c r="P25" s="234"/>
      <c r="Q25" s="235">
        <v>456</v>
      </c>
      <c r="R25" s="236" t="s">
        <v>385</v>
      </c>
      <c r="S25" s="227"/>
      <c r="T25" s="227"/>
      <c r="U25" s="227"/>
      <c r="V25" s="227"/>
    </row>
    <row r="26" spans="1:22">
      <c r="A26" s="221" t="s">
        <v>159</v>
      </c>
      <c r="C26" s="233"/>
      <c r="D26" s="234"/>
      <c r="E26" s="234"/>
      <c r="F26" s="19"/>
      <c r="G26" s="19" t="s">
        <v>160</v>
      </c>
      <c r="H26" s="19"/>
      <c r="I26" s="19"/>
      <c r="J26" s="19"/>
      <c r="K26" s="19"/>
      <c r="L26" s="19"/>
      <c r="M26" s="19"/>
      <c r="N26" s="234"/>
      <c r="O26" s="234"/>
      <c r="P26" s="234"/>
      <c r="Q26" s="235">
        <v>2908</v>
      </c>
      <c r="R26" s="236" t="s">
        <v>392</v>
      </c>
      <c r="S26" s="227"/>
      <c r="T26" s="227"/>
      <c r="U26" s="227"/>
      <c r="V26" s="227"/>
    </row>
    <row r="27" spans="1:22">
      <c r="A27" s="221" t="s">
        <v>161</v>
      </c>
      <c r="C27" s="233"/>
      <c r="D27" s="234"/>
      <c r="E27" s="234"/>
      <c r="F27" s="19"/>
      <c r="G27" s="19"/>
      <c r="H27" s="234" t="s">
        <v>162</v>
      </c>
      <c r="I27" s="234"/>
      <c r="J27" s="19"/>
      <c r="K27" s="234"/>
      <c r="L27" s="19"/>
      <c r="M27" s="19"/>
      <c r="N27" s="234"/>
      <c r="O27" s="234"/>
      <c r="P27" s="234"/>
      <c r="Q27" s="235">
        <v>1488</v>
      </c>
      <c r="R27" s="236" t="s">
        <v>385</v>
      </c>
      <c r="S27" s="227"/>
      <c r="T27" s="227"/>
      <c r="U27" s="227"/>
      <c r="V27" s="227"/>
    </row>
    <row r="28" spans="1:22">
      <c r="A28" s="221" t="s">
        <v>163</v>
      </c>
      <c r="C28" s="233"/>
      <c r="D28" s="234"/>
      <c r="E28" s="234"/>
      <c r="F28" s="19"/>
      <c r="G28" s="19"/>
      <c r="H28" s="19" t="s">
        <v>164</v>
      </c>
      <c r="I28" s="19"/>
      <c r="J28" s="19"/>
      <c r="K28" s="19"/>
      <c r="L28" s="19"/>
      <c r="M28" s="19"/>
      <c r="N28" s="234"/>
      <c r="O28" s="234"/>
      <c r="P28" s="234"/>
      <c r="Q28" s="235">
        <v>228</v>
      </c>
      <c r="R28" s="236" t="s">
        <v>385</v>
      </c>
      <c r="S28" s="227"/>
      <c r="T28" s="227"/>
      <c r="U28" s="227"/>
      <c r="V28" s="227"/>
    </row>
    <row r="29" spans="1:22">
      <c r="A29" s="221" t="s">
        <v>165</v>
      </c>
      <c r="C29" s="233"/>
      <c r="D29" s="234"/>
      <c r="E29" s="234"/>
      <c r="F29" s="19"/>
      <c r="G29" s="19"/>
      <c r="H29" s="19" t="s">
        <v>35</v>
      </c>
      <c r="I29" s="19"/>
      <c r="J29" s="19"/>
      <c r="K29" s="19"/>
      <c r="L29" s="19"/>
      <c r="M29" s="19"/>
      <c r="N29" s="234"/>
      <c r="O29" s="234"/>
      <c r="P29" s="234"/>
      <c r="Q29" s="235">
        <v>1193</v>
      </c>
      <c r="R29" s="236" t="s">
        <v>385</v>
      </c>
      <c r="S29" s="227"/>
      <c r="T29" s="227"/>
      <c r="U29" s="227"/>
      <c r="V29" s="227"/>
    </row>
    <row r="30" spans="1:22">
      <c r="A30" s="221" t="s">
        <v>166</v>
      </c>
      <c r="C30" s="233"/>
      <c r="D30" s="234"/>
      <c r="E30" s="234"/>
      <c r="F30" s="234" t="s">
        <v>167</v>
      </c>
      <c r="G30" s="234"/>
      <c r="H30" s="19"/>
      <c r="I30" s="234"/>
      <c r="J30" s="19"/>
      <c r="K30" s="19"/>
      <c r="L30" s="19"/>
      <c r="M30" s="19"/>
      <c r="N30" s="234"/>
      <c r="O30" s="234"/>
      <c r="P30" s="234"/>
      <c r="Q30" s="235">
        <v>59228</v>
      </c>
      <c r="R30" s="236" t="s">
        <v>385</v>
      </c>
      <c r="S30" s="227"/>
      <c r="T30" s="227"/>
      <c r="U30" s="227"/>
      <c r="V30" s="227"/>
    </row>
    <row r="31" spans="1:22">
      <c r="A31" s="221" t="s">
        <v>168</v>
      </c>
      <c r="C31" s="233"/>
      <c r="D31" s="234"/>
      <c r="E31" s="234"/>
      <c r="F31" s="19"/>
      <c r="G31" s="19" t="s">
        <v>169</v>
      </c>
      <c r="H31" s="19"/>
      <c r="I31" s="234"/>
      <c r="J31" s="19"/>
      <c r="K31" s="19"/>
      <c r="L31" s="19"/>
      <c r="M31" s="19"/>
      <c r="N31" s="234"/>
      <c r="O31" s="234"/>
      <c r="P31" s="234"/>
      <c r="Q31" s="235">
        <v>48188</v>
      </c>
      <c r="R31" s="236" t="s">
        <v>385</v>
      </c>
      <c r="S31" s="227"/>
      <c r="T31" s="227"/>
      <c r="U31" s="227"/>
      <c r="V31" s="227"/>
    </row>
    <row r="32" spans="1:22">
      <c r="A32" s="221" t="s">
        <v>170</v>
      </c>
      <c r="C32" s="233"/>
      <c r="D32" s="234"/>
      <c r="E32" s="234"/>
      <c r="F32" s="19"/>
      <c r="G32" s="19" t="s">
        <v>171</v>
      </c>
      <c r="H32" s="19"/>
      <c r="I32" s="234"/>
      <c r="J32" s="19"/>
      <c r="K32" s="19"/>
      <c r="L32" s="19"/>
      <c r="M32" s="19"/>
      <c r="N32" s="234"/>
      <c r="O32" s="234"/>
      <c r="P32" s="234"/>
      <c r="Q32" s="235">
        <v>10894</v>
      </c>
      <c r="R32" s="236" t="s">
        <v>385</v>
      </c>
      <c r="S32" s="227"/>
      <c r="T32" s="227"/>
      <c r="U32" s="227"/>
      <c r="V32" s="227"/>
    </row>
    <row r="33" spans="1:22">
      <c r="A33" s="221" t="s">
        <v>172</v>
      </c>
      <c r="C33" s="233"/>
      <c r="D33" s="234"/>
      <c r="E33" s="234"/>
      <c r="F33" s="19"/>
      <c r="G33" s="19" t="s">
        <v>173</v>
      </c>
      <c r="H33" s="19"/>
      <c r="I33" s="234"/>
      <c r="J33" s="19"/>
      <c r="K33" s="19"/>
      <c r="L33" s="19"/>
      <c r="M33" s="19"/>
      <c r="N33" s="234"/>
      <c r="O33" s="234"/>
      <c r="P33" s="234"/>
      <c r="Q33" s="235">
        <v>0</v>
      </c>
      <c r="R33" s="236" t="s">
        <v>385</v>
      </c>
      <c r="S33" s="227"/>
      <c r="T33" s="227"/>
      <c r="U33" s="227"/>
      <c r="V33" s="227"/>
    </row>
    <row r="34" spans="1:22">
      <c r="A34" s="221" t="s">
        <v>174</v>
      </c>
      <c r="C34" s="233"/>
      <c r="D34" s="234"/>
      <c r="E34" s="234"/>
      <c r="F34" s="19"/>
      <c r="G34" s="19" t="s">
        <v>35</v>
      </c>
      <c r="H34" s="19"/>
      <c r="I34" s="19"/>
      <c r="J34" s="19"/>
      <c r="K34" s="19"/>
      <c r="L34" s="19"/>
      <c r="M34" s="19"/>
      <c r="N34" s="234"/>
      <c r="O34" s="234"/>
      <c r="P34" s="234"/>
      <c r="Q34" s="235">
        <v>146</v>
      </c>
      <c r="R34" s="236" t="s">
        <v>385</v>
      </c>
      <c r="S34" s="227"/>
      <c r="T34" s="227"/>
      <c r="U34" s="227"/>
      <c r="V34" s="227"/>
    </row>
    <row r="35" spans="1:22">
      <c r="A35" s="221" t="s">
        <v>175</v>
      </c>
      <c r="C35" s="233"/>
      <c r="D35" s="234"/>
      <c r="E35" s="19" t="s">
        <v>176</v>
      </c>
      <c r="F35" s="19"/>
      <c r="G35" s="19"/>
      <c r="H35" s="19"/>
      <c r="I35" s="19"/>
      <c r="J35" s="19"/>
      <c r="K35" s="19"/>
      <c r="L35" s="234"/>
      <c r="M35" s="234"/>
      <c r="N35" s="234"/>
      <c r="O35" s="402"/>
      <c r="P35" s="403"/>
      <c r="Q35" s="235">
        <v>8446</v>
      </c>
      <c r="R35" s="236" t="s">
        <v>385</v>
      </c>
      <c r="S35" s="227"/>
      <c r="T35" s="227"/>
      <c r="U35" s="227"/>
      <c r="V35" s="227"/>
    </row>
    <row r="36" spans="1:22">
      <c r="A36" s="221" t="s">
        <v>177</v>
      </c>
      <c r="C36" s="233"/>
      <c r="D36" s="234"/>
      <c r="E36" s="234"/>
      <c r="F36" s="19" t="s">
        <v>178</v>
      </c>
      <c r="G36" s="19"/>
      <c r="H36" s="19"/>
      <c r="I36" s="19"/>
      <c r="J36" s="19"/>
      <c r="K36" s="19"/>
      <c r="L36" s="234"/>
      <c r="M36" s="234"/>
      <c r="N36" s="234"/>
      <c r="O36" s="402"/>
      <c r="P36" s="403"/>
      <c r="Q36" s="235">
        <v>7020</v>
      </c>
      <c r="R36" s="236" t="s">
        <v>385</v>
      </c>
      <c r="S36" s="227"/>
      <c r="T36" s="227"/>
      <c r="U36" s="227"/>
      <c r="V36" s="227"/>
    </row>
    <row r="37" spans="1:22">
      <c r="A37" s="221" t="s">
        <v>179</v>
      </c>
      <c r="C37" s="233"/>
      <c r="D37" s="234"/>
      <c r="E37" s="234"/>
      <c r="F37" s="19" t="s">
        <v>35</v>
      </c>
      <c r="G37" s="19"/>
      <c r="H37" s="234"/>
      <c r="I37" s="19"/>
      <c r="J37" s="19"/>
      <c r="K37" s="19"/>
      <c r="L37" s="234"/>
      <c r="M37" s="234"/>
      <c r="N37" s="234"/>
      <c r="O37" s="402"/>
      <c r="P37" s="403"/>
      <c r="Q37" s="237">
        <v>1426</v>
      </c>
      <c r="R37" s="238" t="s">
        <v>385</v>
      </c>
      <c r="S37" s="233"/>
      <c r="T37" s="234"/>
      <c r="U37" s="234"/>
      <c r="V37" s="234"/>
    </row>
    <row r="38" spans="1:22">
      <c r="A38" s="221" t="s">
        <v>135</v>
      </c>
      <c r="C38" s="239"/>
      <c r="D38" s="240" t="s">
        <v>136</v>
      </c>
      <c r="E38" s="240"/>
      <c r="F38" s="241"/>
      <c r="G38" s="241"/>
      <c r="H38" s="240"/>
      <c r="I38" s="241"/>
      <c r="J38" s="241"/>
      <c r="K38" s="241"/>
      <c r="L38" s="240"/>
      <c r="M38" s="240"/>
      <c r="N38" s="240"/>
      <c r="O38" s="242"/>
      <c r="P38" s="242"/>
      <c r="Q38" s="243">
        <v>-98683</v>
      </c>
      <c r="R38" s="244" t="s">
        <v>385</v>
      </c>
      <c r="S38" s="234"/>
      <c r="T38" s="234"/>
      <c r="U38" s="234"/>
      <c r="V38" s="234"/>
    </row>
    <row r="39" spans="1:22">
      <c r="A39" s="221" t="s">
        <v>182</v>
      </c>
      <c r="C39" s="233"/>
      <c r="D39" s="234"/>
      <c r="E39" s="19" t="s">
        <v>183</v>
      </c>
      <c r="F39" s="19"/>
      <c r="G39" s="19"/>
      <c r="H39" s="234"/>
      <c r="I39" s="19"/>
      <c r="J39" s="19"/>
      <c r="K39" s="19"/>
      <c r="L39" s="234"/>
      <c r="M39" s="234"/>
      <c r="N39" s="234"/>
      <c r="O39" s="245"/>
      <c r="P39" s="245"/>
      <c r="Q39" s="235">
        <v>4298</v>
      </c>
      <c r="R39" s="246" t="s">
        <v>392</v>
      </c>
      <c r="S39" s="234"/>
      <c r="T39" s="234"/>
      <c r="U39" s="234"/>
      <c r="V39" s="234"/>
    </row>
    <row r="40" spans="1:22">
      <c r="A40" s="221" t="s">
        <v>184</v>
      </c>
      <c r="C40" s="233"/>
      <c r="D40" s="234"/>
      <c r="E40" s="19"/>
      <c r="F40" s="19" t="s">
        <v>185</v>
      </c>
      <c r="G40" s="19"/>
      <c r="H40" s="234"/>
      <c r="I40" s="19"/>
      <c r="J40" s="19"/>
      <c r="K40" s="19"/>
      <c r="L40" s="234"/>
      <c r="M40" s="234"/>
      <c r="N40" s="234"/>
      <c r="O40" s="245"/>
      <c r="P40" s="245"/>
      <c r="Q40" s="235">
        <v>232</v>
      </c>
      <c r="R40" s="236" t="s">
        <v>385</v>
      </c>
      <c r="S40" s="234"/>
      <c r="T40" s="234"/>
      <c r="U40" s="234"/>
      <c r="V40" s="234"/>
    </row>
    <row r="41" spans="1:22">
      <c r="A41" s="221" t="s">
        <v>186</v>
      </c>
      <c r="C41" s="233"/>
      <c r="D41" s="234"/>
      <c r="E41" s="234"/>
      <c r="F41" s="234" t="s">
        <v>187</v>
      </c>
      <c r="G41" s="234"/>
      <c r="H41" s="19"/>
      <c r="I41" s="234"/>
      <c r="J41" s="19"/>
      <c r="K41" s="19"/>
      <c r="L41" s="19"/>
      <c r="M41" s="19"/>
      <c r="N41" s="234"/>
      <c r="O41" s="234"/>
      <c r="P41" s="234"/>
      <c r="Q41" s="235">
        <v>4027</v>
      </c>
      <c r="R41" s="236" t="s">
        <v>385</v>
      </c>
      <c r="S41" s="227"/>
      <c r="T41" s="227"/>
      <c r="U41" s="227"/>
      <c r="V41" s="227"/>
    </row>
    <row r="42" spans="1:22">
      <c r="A42" s="221" t="s">
        <v>188</v>
      </c>
      <c r="C42" s="233"/>
      <c r="D42" s="234"/>
      <c r="E42" s="234"/>
      <c r="F42" s="19" t="s">
        <v>189</v>
      </c>
      <c r="G42" s="19"/>
      <c r="H42" s="19"/>
      <c r="I42" s="19"/>
      <c r="J42" s="19"/>
      <c r="K42" s="19"/>
      <c r="L42" s="19"/>
      <c r="M42" s="19"/>
      <c r="N42" s="234"/>
      <c r="O42" s="234"/>
      <c r="P42" s="234"/>
      <c r="Q42" s="235" t="s">
        <v>11</v>
      </c>
      <c r="R42" s="236" t="s">
        <v>385</v>
      </c>
      <c r="S42" s="227"/>
      <c r="T42" s="227"/>
      <c r="U42" s="227"/>
      <c r="V42" s="227"/>
    </row>
    <row r="43" spans="1:22">
      <c r="A43" s="221" t="s">
        <v>190</v>
      </c>
      <c r="C43" s="233"/>
      <c r="D43" s="234"/>
      <c r="E43" s="234"/>
      <c r="F43" s="19" t="s">
        <v>191</v>
      </c>
      <c r="G43" s="19"/>
      <c r="H43" s="19"/>
      <c r="I43" s="19"/>
      <c r="J43" s="19"/>
      <c r="K43" s="19"/>
      <c r="L43" s="19"/>
      <c r="M43" s="19"/>
      <c r="N43" s="234"/>
      <c r="O43" s="234"/>
      <c r="P43" s="234"/>
      <c r="Q43" s="235" t="s">
        <v>11</v>
      </c>
      <c r="R43" s="236" t="s">
        <v>385</v>
      </c>
      <c r="S43" s="227"/>
      <c r="T43" s="227"/>
      <c r="U43" s="227"/>
      <c r="V43" s="227"/>
    </row>
    <row r="44" spans="1:22">
      <c r="A44" s="221" t="s">
        <v>192</v>
      </c>
      <c r="C44" s="233"/>
      <c r="D44" s="234"/>
      <c r="E44" s="234"/>
      <c r="F44" s="19" t="s">
        <v>35</v>
      </c>
      <c r="G44" s="19"/>
      <c r="H44" s="19"/>
      <c r="I44" s="19"/>
      <c r="J44" s="19"/>
      <c r="K44" s="19"/>
      <c r="L44" s="19"/>
      <c r="M44" s="19"/>
      <c r="N44" s="234"/>
      <c r="O44" s="234"/>
      <c r="P44" s="234"/>
      <c r="Q44" s="235">
        <v>40</v>
      </c>
      <c r="R44" s="236" t="s">
        <v>385</v>
      </c>
      <c r="S44" s="227"/>
      <c r="T44" s="227"/>
      <c r="U44" s="227"/>
      <c r="V44" s="227"/>
    </row>
    <row r="45" spans="1:22" ht="14.25" thickBot="1">
      <c r="A45" s="221" t="s">
        <v>193</v>
      </c>
      <c r="C45" s="233"/>
      <c r="D45" s="234"/>
      <c r="E45" s="19" t="s">
        <v>194</v>
      </c>
      <c r="F45" s="19"/>
      <c r="G45" s="19"/>
      <c r="H45" s="19"/>
      <c r="I45" s="19"/>
      <c r="J45" s="19"/>
      <c r="K45" s="19"/>
      <c r="L45" s="19"/>
      <c r="M45" s="19"/>
      <c r="N45" s="234"/>
      <c r="O45" s="234"/>
      <c r="P45" s="234"/>
      <c r="Q45" s="235">
        <v>53</v>
      </c>
      <c r="R45" s="246" t="s">
        <v>385</v>
      </c>
      <c r="S45" s="227"/>
      <c r="T45" s="227"/>
      <c r="U45" s="227"/>
      <c r="V45" s="227"/>
    </row>
    <row r="46" spans="1:22">
      <c r="A46" s="221" t="s">
        <v>195</v>
      </c>
      <c r="C46" s="233"/>
      <c r="D46" s="234"/>
      <c r="E46" s="234"/>
      <c r="F46" s="19" t="s">
        <v>196</v>
      </c>
      <c r="G46" s="19"/>
      <c r="H46" s="19"/>
      <c r="I46" s="19"/>
      <c r="J46" s="19"/>
      <c r="K46" s="19"/>
      <c r="L46" s="234"/>
      <c r="M46" s="234"/>
      <c r="N46" s="234"/>
      <c r="O46" s="402"/>
      <c r="P46" s="403"/>
      <c r="Q46" s="235">
        <v>20</v>
      </c>
      <c r="R46" s="236" t="s">
        <v>385</v>
      </c>
      <c r="S46" s="413" t="s">
        <v>318</v>
      </c>
      <c r="T46" s="414"/>
      <c r="U46" s="414"/>
      <c r="V46" s="415"/>
    </row>
    <row r="47" spans="1:22" ht="14.25" thickBot="1">
      <c r="A47" s="221" t="s">
        <v>197</v>
      </c>
      <c r="C47" s="247"/>
      <c r="D47" s="248"/>
      <c r="E47" s="248"/>
      <c r="F47" s="249" t="s">
        <v>35</v>
      </c>
      <c r="G47" s="249"/>
      <c r="H47" s="249"/>
      <c r="I47" s="249"/>
      <c r="J47" s="249"/>
      <c r="K47" s="249"/>
      <c r="L47" s="248"/>
      <c r="M47" s="248"/>
      <c r="N47" s="248"/>
      <c r="O47" s="416"/>
      <c r="P47" s="417"/>
      <c r="Q47" s="235">
        <v>33</v>
      </c>
      <c r="R47" s="236" t="s">
        <v>385</v>
      </c>
      <c r="S47" s="418" t="s">
        <v>131</v>
      </c>
      <c r="T47" s="419"/>
      <c r="U47" s="420" t="s">
        <v>133</v>
      </c>
      <c r="V47" s="421"/>
    </row>
    <row r="48" spans="1:22">
      <c r="A48" s="221" t="s">
        <v>200</v>
      </c>
      <c r="C48" s="239"/>
      <c r="D48" s="240" t="s">
        <v>181</v>
      </c>
      <c r="E48" s="240"/>
      <c r="F48" s="241"/>
      <c r="G48" s="241"/>
      <c r="H48" s="241"/>
      <c r="I48" s="241"/>
      <c r="J48" s="241"/>
      <c r="K48" s="241"/>
      <c r="L48" s="241"/>
      <c r="M48" s="241"/>
      <c r="N48" s="240"/>
      <c r="O48" s="240"/>
      <c r="P48" s="240"/>
      <c r="Q48" s="243">
        <v>-102928</v>
      </c>
      <c r="R48" s="250" t="s">
        <v>385</v>
      </c>
      <c r="S48" s="422"/>
      <c r="T48" s="423"/>
      <c r="U48" s="251">
        <v>-102928</v>
      </c>
      <c r="V48" s="307" t="s">
        <v>385</v>
      </c>
    </row>
    <row r="49" spans="1:22">
      <c r="A49" s="221" t="s">
        <v>202</v>
      </c>
      <c r="C49" s="233"/>
      <c r="D49" s="234" t="s">
        <v>203</v>
      </c>
      <c r="E49" s="234"/>
      <c r="F49" s="234"/>
      <c r="G49" s="234"/>
      <c r="H49" s="234"/>
      <c r="I49" s="234"/>
      <c r="J49" s="234"/>
      <c r="K49" s="234"/>
      <c r="L49" s="234"/>
      <c r="M49" s="19"/>
      <c r="N49" s="234"/>
      <c r="O49" s="234"/>
      <c r="P49" s="252"/>
      <c r="Q49" s="253">
        <v>101580</v>
      </c>
      <c r="R49" s="254" t="s">
        <v>385</v>
      </c>
      <c r="S49" s="424"/>
      <c r="T49" s="425"/>
      <c r="U49" s="255">
        <v>101580</v>
      </c>
      <c r="V49" s="256" t="s">
        <v>385</v>
      </c>
    </row>
    <row r="50" spans="1:22">
      <c r="A50" s="221" t="s">
        <v>204</v>
      </c>
      <c r="C50" s="233"/>
      <c r="D50" s="234"/>
      <c r="E50" s="234" t="s">
        <v>205</v>
      </c>
      <c r="F50" s="234"/>
      <c r="G50" s="109"/>
      <c r="H50" s="109"/>
      <c r="I50" s="109"/>
      <c r="J50" s="109"/>
      <c r="K50" s="109"/>
      <c r="L50" s="234"/>
      <c r="M50" s="19"/>
      <c r="N50" s="234"/>
      <c r="O50" s="234"/>
      <c r="P50" s="252"/>
      <c r="Q50" s="255">
        <v>72772</v>
      </c>
      <c r="R50" s="256" t="s">
        <v>385</v>
      </c>
      <c r="S50" s="426"/>
      <c r="T50" s="427"/>
      <c r="U50" s="255">
        <v>72772</v>
      </c>
      <c r="V50" s="256" t="s">
        <v>385</v>
      </c>
    </row>
    <row r="51" spans="1:22">
      <c r="A51" s="221" t="s">
        <v>206</v>
      </c>
      <c r="C51" s="247"/>
      <c r="D51" s="234"/>
      <c r="E51" s="234" t="s">
        <v>207</v>
      </c>
      <c r="F51" s="126"/>
      <c r="G51" s="126"/>
      <c r="H51" s="126"/>
      <c r="I51" s="126"/>
      <c r="J51" s="126"/>
      <c r="K51" s="126"/>
      <c r="L51" s="234"/>
      <c r="M51" s="19"/>
      <c r="N51" s="234"/>
      <c r="O51" s="234"/>
      <c r="P51" s="252"/>
      <c r="Q51" s="257">
        <v>28808</v>
      </c>
      <c r="R51" s="258" t="s">
        <v>385</v>
      </c>
      <c r="S51" s="428"/>
      <c r="T51" s="429"/>
      <c r="U51" s="255">
        <v>28808</v>
      </c>
      <c r="V51" s="256" t="s">
        <v>385</v>
      </c>
    </row>
    <row r="52" spans="1:22">
      <c r="A52" s="221" t="s">
        <v>208</v>
      </c>
      <c r="C52" s="239"/>
      <c r="D52" s="240" t="s">
        <v>209</v>
      </c>
      <c r="E52" s="240"/>
      <c r="F52" s="119"/>
      <c r="G52" s="119"/>
      <c r="H52" s="119"/>
      <c r="I52" s="259"/>
      <c r="J52" s="259"/>
      <c r="K52" s="259"/>
      <c r="L52" s="240"/>
      <c r="M52" s="240"/>
      <c r="N52" s="240"/>
      <c r="O52" s="240"/>
      <c r="P52" s="260"/>
      <c r="Q52" s="243">
        <v>-1347</v>
      </c>
      <c r="R52" s="250" t="s">
        <v>392</v>
      </c>
      <c r="S52" s="430"/>
      <c r="T52" s="431"/>
      <c r="U52" s="243">
        <v>-1347</v>
      </c>
      <c r="V52" s="250" t="s">
        <v>392</v>
      </c>
    </row>
    <row r="53" spans="1:22">
      <c r="A53" s="221" t="s">
        <v>210</v>
      </c>
      <c r="C53" s="233"/>
      <c r="D53" s="234" t="s">
        <v>327</v>
      </c>
      <c r="E53" s="234"/>
      <c r="F53" s="126"/>
      <c r="G53" s="126"/>
      <c r="H53" s="126"/>
      <c r="I53" s="109"/>
      <c r="J53" s="109"/>
      <c r="K53" s="109"/>
      <c r="L53" s="234"/>
      <c r="M53" s="234"/>
      <c r="N53" s="234"/>
      <c r="O53" s="234"/>
      <c r="P53" s="252"/>
      <c r="Q53" s="411"/>
      <c r="R53" s="412"/>
      <c r="S53" s="261">
        <v>-6748</v>
      </c>
      <c r="T53" s="262" t="s">
        <v>385</v>
      </c>
      <c r="U53" s="255">
        <v>6748</v>
      </c>
      <c r="V53" s="256" t="s">
        <v>385</v>
      </c>
    </row>
    <row r="54" spans="1:22">
      <c r="A54" s="221" t="s">
        <v>211</v>
      </c>
      <c r="C54" s="233"/>
      <c r="D54" s="234"/>
      <c r="E54" s="126" t="s">
        <v>212</v>
      </c>
      <c r="F54" s="126"/>
      <c r="G54" s="126"/>
      <c r="H54" s="109"/>
      <c r="I54" s="109"/>
      <c r="J54" s="109"/>
      <c r="K54" s="109"/>
      <c r="L54" s="234"/>
      <c r="M54" s="234"/>
      <c r="N54" s="234"/>
      <c r="O54" s="234"/>
      <c r="P54" s="252"/>
      <c r="Q54" s="411"/>
      <c r="R54" s="412"/>
      <c r="S54" s="263">
        <v>16429</v>
      </c>
      <c r="T54" s="264" t="s">
        <v>385</v>
      </c>
      <c r="U54" s="255">
        <v>-16429</v>
      </c>
      <c r="V54" s="256" t="s">
        <v>385</v>
      </c>
    </row>
    <row r="55" spans="1:22">
      <c r="A55" s="221" t="s">
        <v>213</v>
      </c>
      <c r="C55" s="233"/>
      <c r="D55" s="234"/>
      <c r="E55" s="126" t="s">
        <v>214</v>
      </c>
      <c r="F55" s="126"/>
      <c r="G55" s="126"/>
      <c r="H55" s="126"/>
      <c r="I55" s="109"/>
      <c r="J55" s="109"/>
      <c r="K55" s="109"/>
      <c r="L55" s="234"/>
      <c r="M55" s="234"/>
      <c r="N55" s="234"/>
      <c r="O55" s="234"/>
      <c r="P55" s="252"/>
      <c r="Q55" s="411"/>
      <c r="R55" s="412"/>
      <c r="S55" s="263">
        <v>-21481</v>
      </c>
      <c r="T55" s="264" t="s">
        <v>385</v>
      </c>
      <c r="U55" s="255">
        <v>21481</v>
      </c>
      <c r="V55" s="256" t="s">
        <v>385</v>
      </c>
    </row>
    <row r="56" spans="1:22">
      <c r="A56" s="221" t="s">
        <v>215</v>
      </c>
      <c r="C56" s="233"/>
      <c r="D56" s="234"/>
      <c r="E56" s="126" t="s">
        <v>216</v>
      </c>
      <c r="F56" s="126"/>
      <c r="G56" s="126"/>
      <c r="H56" s="126"/>
      <c r="I56" s="109"/>
      <c r="J56" s="109"/>
      <c r="K56" s="109"/>
      <c r="L56" s="234"/>
      <c r="M56" s="234"/>
      <c r="N56" s="234"/>
      <c r="O56" s="234"/>
      <c r="P56" s="252"/>
      <c r="Q56" s="411"/>
      <c r="R56" s="412"/>
      <c r="S56" s="263">
        <v>2484</v>
      </c>
      <c r="T56" s="264" t="s">
        <v>385</v>
      </c>
      <c r="U56" s="255">
        <v>-2484</v>
      </c>
      <c r="V56" s="256" t="s">
        <v>385</v>
      </c>
    </row>
    <row r="57" spans="1:22">
      <c r="A57" s="221" t="s">
        <v>217</v>
      </c>
      <c r="C57" s="233"/>
      <c r="D57" s="234"/>
      <c r="E57" s="126" t="s">
        <v>218</v>
      </c>
      <c r="F57" s="126"/>
      <c r="G57" s="126"/>
      <c r="H57" s="126"/>
      <c r="I57" s="109"/>
      <c r="J57" s="20"/>
      <c r="K57" s="109"/>
      <c r="L57" s="234"/>
      <c r="M57" s="234"/>
      <c r="N57" s="234"/>
      <c r="O57" s="234"/>
      <c r="P57" s="252"/>
      <c r="Q57" s="411"/>
      <c r="R57" s="412"/>
      <c r="S57" s="263">
        <v>-4180</v>
      </c>
      <c r="T57" s="264" t="s">
        <v>385</v>
      </c>
      <c r="U57" s="255">
        <v>4180</v>
      </c>
      <c r="V57" s="256" t="s">
        <v>385</v>
      </c>
    </row>
    <row r="58" spans="1:22">
      <c r="A58" s="221" t="s">
        <v>219</v>
      </c>
      <c r="C58" s="233"/>
      <c r="D58" s="234" t="s">
        <v>220</v>
      </c>
      <c r="E58" s="234"/>
      <c r="F58" s="126"/>
      <c r="G58" s="109"/>
      <c r="H58" s="109"/>
      <c r="I58" s="109"/>
      <c r="J58" s="109"/>
      <c r="K58" s="109"/>
      <c r="L58" s="234"/>
      <c r="M58" s="234"/>
      <c r="N58" s="234"/>
      <c r="O58" s="234"/>
      <c r="P58" s="252"/>
      <c r="Q58" s="255">
        <v>14</v>
      </c>
      <c r="R58" s="256" t="s">
        <v>385</v>
      </c>
      <c r="S58" s="263">
        <v>14</v>
      </c>
      <c r="T58" s="264" t="s">
        <v>385</v>
      </c>
      <c r="U58" s="432"/>
      <c r="V58" s="433"/>
    </row>
    <row r="59" spans="1:22">
      <c r="A59" s="221" t="s">
        <v>221</v>
      </c>
      <c r="C59" s="233"/>
      <c r="D59" s="234" t="s">
        <v>222</v>
      </c>
      <c r="E59" s="234"/>
      <c r="F59" s="126"/>
      <c r="G59" s="126"/>
      <c r="H59" s="109"/>
      <c r="I59" s="109"/>
      <c r="J59" s="109"/>
      <c r="K59" s="109"/>
      <c r="L59" s="234"/>
      <c r="M59" s="245"/>
      <c r="N59" s="245"/>
      <c r="O59" s="245"/>
      <c r="P59" s="265"/>
      <c r="Q59" s="255">
        <v>11351</v>
      </c>
      <c r="R59" s="256" t="s">
        <v>385</v>
      </c>
      <c r="S59" s="263">
        <v>11351</v>
      </c>
      <c r="T59" s="264" t="s">
        <v>385</v>
      </c>
      <c r="U59" s="432"/>
      <c r="V59" s="433"/>
    </row>
    <row r="60" spans="1:22">
      <c r="A60" s="221" t="s">
        <v>224</v>
      </c>
      <c r="C60" s="247"/>
      <c r="D60" s="248" t="s">
        <v>35</v>
      </c>
      <c r="E60" s="248"/>
      <c r="F60" s="111"/>
      <c r="G60" s="111"/>
      <c r="H60" s="111"/>
      <c r="I60" s="127"/>
      <c r="J60" s="127"/>
      <c r="K60" s="127"/>
      <c r="L60" s="248"/>
      <c r="M60" s="248"/>
      <c r="N60" s="248"/>
      <c r="O60" s="248"/>
      <c r="P60" s="266"/>
      <c r="Q60" s="255">
        <v>-3170</v>
      </c>
      <c r="R60" s="256" t="s">
        <v>385</v>
      </c>
      <c r="S60" s="263">
        <v>0</v>
      </c>
      <c r="T60" s="264" t="s">
        <v>385</v>
      </c>
      <c r="U60" s="255">
        <v>-3170</v>
      </c>
      <c r="V60" s="256" t="s">
        <v>385</v>
      </c>
    </row>
    <row r="61" spans="1:22">
      <c r="A61" s="221" t="s">
        <v>225</v>
      </c>
      <c r="C61" s="267" t="s">
        <v>226</v>
      </c>
      <c r="D61" s="268"/>
      <c r="E61" s="268"/>
      <c r="F61" s="269"/>
      <c r="G61" s="269"/>
      <c r="H61" s="270"/>
      <c r="I61" s="270"/>
      <c r="J61" s="271"/>
      <c r="K61" s="270"/>
      <c r="L61" s="268"/>
      <c r="M61" s="268"/>
      <c r="N61" s="268"/>
      <c r="O61" s="268"/>
      <c r="P61" s="272"/>
      <c r="Q61" s="273">
        <v>6847</v>
      </c>
      <c r="R61" s="274" t="s">
        <v>392</v>
      </c>
      <c r="S61" s="275">
        <v>4616</v>
      </c>
      <c r="T61" s="276" t="s">
        <v>392</v>
      </c>
      <c r="U61" s="273">
        <v>2231</v>
      </c>
      <c r="V61" s="274" t="s">
        <v>385</v>
      </c>
    </row>
    <row r="62" spans="1:22" ht="14.25" thickBot="1">
      <c r="A62" s="221" t="s">
        <v>198</v>
      </c>
      <c r="C62" s="277" t="s">
        <v>199</v>
      </c>
      <c r="D62" s="278"/>
      <c r="E62" s="278"/>
      <c r="F62" s="130"/>
      <c r="G62" s="130"/>
      <c r="H62" s="131"/>
      <c r="I62" s="131"/>
      <c r="J62" s="132"/>
      <c r="K62" s="131"/>
      <c r="L62" s="278"/>
      <c r="M62" s="278"/>
      <c r="N62" s="278"/>
      <c r="O62" s="278"/>
      <c r="P62" s="278"/>
      <c r="Q62" s="279">
        <v>288689</v>
      </c>
      <c r="R62" s="280" t="s">
        <v>385</v>
      </c>
      <c r="S62" s="281">
        <v>465690</v>
      </c>
      <c r="T62" s="282" t="s">
        <v>385</v>
      </c>
      <c r="U62" s="279">
        <v>-177001</v>
      </c>
      <c r="V62" s="280" t="s">
        <v>385</v>
      </c>
    </row>
    <row r="63" spans="1:22" ht="14.25" thickBot="1">
      <c r="A63" s="221" t="s">
        <v>227</v>
      </c>
      <c r="C63" s="283" t="s">
        <v>228</v>
      </c>
      <c r="D63" s="284"/>
      <c r="E63" s="285"/>
      <c r="F63" s="285"/>
      <c r="G63" s="285"/>
      <c r="H63" s="285"/>
      <c r="I63" s="285"/>
      <c r="J63" s="285"/>
      <c r="K63" s="285"/>
      <c r="L63" s="285"/>
      <c r="M63" s="285"/>
      <c r="N63" s="285"/>
      <c r="O63" s="285"/>
      <c r="P63" s="285"/>
      <c r="Q63" s="286">
        <v>295536</v>
      </c>
      <c r="R63" s="287" t="s">
        <v>385</v>
      </c>
      <c r="S63" s="288">
        <v>470306</v>
      </c>
      <c r="T63" s="289" t="s">
        <v>385</v>
      </c>
      <c r="U63" s="286">
        <v>-174770</v>
      </c>
      <c r="V63" s="287" t="s">
        <v>385</v>
      </c>
    </row>
    <row r="64" spans="1:22" s="291" customFormat="1" ht="12" customHeight="1">
      <c r="A64" s="290"/>
      <c r="Q64" s="292"/>
      <c r="R64" s="293"/>
      <c r="S64" s="293"/>
      <c r="T64" s="293"/>
      <c r="U64" s="293"/>
      <c r="V64" s="294"/>
    </row>
    <row r="65" spans="1:21" s="291" customFormat="1">
      <c r="A65" s="290"/>
      <c r="C65" s="295"/>
      <c r="D65" s="295" t="s">
        <v>323</v>
      </c>
      <c r="E65" s="292"/>
      <c r="F65" s="296"/>
      <c r="G65" s="292"/>
      <c r="H65" s="292"/>
      <c r="I65" s="297"/>
      <c r="J65" s="297"/>
      <c r="K65" s="296"/>
      <c r="L65" s="296"/>
      <c r="M65" s="296"/>
      <c r="N65" s="179"/>
      <c r="O65" s="179"/>
      <c r="P65" s="179"/>
      <c r="Q65" s="298"/>
      <c r="R65" s="56"/>
      <c r="S65" s="56"/>
      <c r="T65" s="56"/>
      <c r="U65" s="56"/>
    </row>
  </sheetData>
  <mergeCells count="25">
    <mergeCell ref="Q57:R57"/>
    <mergeCell ref="U58:V58"/>
    <mergeCell ref="U59:V59"/>
    <mergeCell ref="Q54:R54"/>
    <mergeCell ref="Q55:R55"/>
    <mergeCell ref="Q56:R56"/>
    <mergeCell ref="Q53:R53"/>
    <mergeCell ref="O36:P36"/>
    <mergeCell ref="O37:P37"/>
    <mergeCell ref="O46:P46"/>
    <mergeCell ref="S46:V46"/>
    <mergeCell ref="O47:P47"/>
    <mergeCell ref="S47:T47"/>
    <mergeCell ref="U47:V47"/>
    <mergeCell ref="S48:T48"/>
    <mergeCell ref="S49:T49"/>
    <mergeCell ref="S50:T50"/>
    <mergeCell ref="S51:T51"/>
    <mergeCell ref="S52:T52"/>
    <mergeCell ref="O35:P35"/>
    <mergeCell ref="C9:V9"/>
    <mergeCell ref="C10:V10"/>
    <mergeCell ref="C11:V11"/>
    <mergeCell ref="C13:P13"/>
    <mergeCell ref="Q13:R13"/>
  </mergeCells>
  <phoneticPr fontId="11"/>
  <pageMargins left="0.70866141732283472" right="0.70866141732283472" top="0.39370078740157477" bottom="0.39370078740157477" header="0.51181102362204722" footer="0.51181102362204722"/>
  <pageSetup paperSize="9" scale="76" orientation="portrait" r:id="rId1"/>
</worksheet>
</file>

<file path=xl/worksheets/sheet6.xml><?xml version="1.0" encoding="utf-8"?>
<worksheet xmlns="http://schemas.openxmlformats.org/spreadsheetml/2006/main" xmlns:r="http://schemas.openxmlformats.org/officeDocument/2006/relationships">
  <sheetPr codeName="Sheet2">
    <pageSetUpPr fitToPage="1"/>
  </sheetPr>
  <dimension ref="A2:A69"/>
  <sheetViews>
    <sheetView workbookViewId="0"/>
  </sheetViews>
  <sheetFormatPr defaultRowHeight="13.5"/>
  <cols>
    <col min="1" max="1" width="88.875" style="299" customWidth="1"/>
  </cols>
  <sheetData>
    <row r="2" spans="1:1">
      <c r="A2" s="309" t="s">
        <v>340</v>
      </c>
    </row>
    <row r="3" spans="1:1">
      <c r="A3" s="310" t="s">
        <v>341</v>
      </c>
    </row>
    <row r="4" spans="1:1" ht="162">
      <c r="A4" s="311" t="s">
        <v>400</v>
      </c>
    </row>
    <row r="5" spans="1:1">
      <c r="A5" s="310" t="s">
        <v>342</v>
      </c>
    </row>
    <row r="6" spans="1:1" ht="94.5">
      <c r="A6" s="311" t="s">
        <v>401</v>
      </c>
    </row>
    <row r="7" spans="1:1">
      <c r="A7" s="310" t="s">
        <v>343</v>
      </c>
    </row>
    <row r="8" spans="1:1" ht="175.5">
      <c r="A8" s="311" t="s">
        <v>409</v>
      </c>
    </row>
    <row r="9" spans="1:1">
      <c r="A9" s="310" t="s">
        <v>344</v>
      </c>
    </row>
    <row r="10" spans="1:1" ht="216">
      <c r="A10" s="311" t="s">
        <v>408</v>
      </c>
    </row>
    <row r="11" spans="1:1">
      <c r="A11" s="310" t="s">
        <v>345</v>
      </c>
    </row>
    <row r="12" spans="1:1" ht="108">
      <c r="A12" s="311" t="s">
        <v>402</v>
      </c>
    </row>
    <row r="13" spans="1:1">
      <c r="A13" s="311"/>
    </row>
    <row r="14" spans="1:1">
      <c r="A14" s="310" t="s">
        <v>346</v>
      </c>
    </row>
    <row r="15" spans="1:1" ht="40.5">
      <c r="A15" s="311" t="s">
        <v>403</v>
      </c>
    </row>
    <row r="16" spans="1:1">
      <c r="A16" s="310" t="s">
        <v>347</v>
      </c>
    </row>
    <row r="17" spans="1:1" ht="27">
      <c r="A17" s="311" t="s">
        <v>404</v>
      </c>
    </row>
    <row r="19" spans="1:1">
      <c r="A19" s="309" t="s">
        <v>348</v>
      </c>
    </row>
    <row r="20" spans="1:1" ht="27">
      <c r="A20" s="310" t="s">
        <v>349</v>
      </c>
    </row>
    <row r="21" spans="1:1">
      <c r="A21" s="311" t="s">
        <v>350</v>
      </c>
    </row>
    <row r="22" spans="1:1">
      <c r="A22" s="310" t="s">
        <v>351</v>
      </c>
    </row>
    <row r="23" spans="1:1">
      <c r="A23" s="311" t="s">
        <v>350</v>
      </c>
    </row>
    <row r="24" spans="1:1" ht="27">
      <c r="A24" s="310" t="s">
        <v>352</v>
      </c>
    </row>
    <row r="25" spans="1:1">
      <c r="A25" s="311" t="s">
        <v>350</v>
      </c>
    </row>
    <row r="27" spans="1:1">
      <c r="A27" s="309" t="s">
        <v>353</v>
      </c>
    </row>
    <row r="28" spans="1:1">
      <c r="A28" s="310" t="s">
        <v>354</v>
      </c>
    </row>
    <row r="29" spans="1:1">
      <c r="A29" s="311" t="s">
        <v>355</v>
      </c>
    </row>
    <row r="30" spans="1:1">
      <c r="A30" s="310" t="s">
        <v>356</v>
      </c>
    </row>
    <row r="31" spans="1:1">
      <c r="A31" s="311" t="s">
        <v>355</v>
      </c>
    </row>
    <row r="32" spans="1:1">
      <c r="A32" s="310" t="s">
        <v>357</v>
      </c>
    </row>
    <row r="33" spans="1:1">
      <c r="A33" s="311" t="s">
        <v>355</v>
      </c>
    </row>
    <row r="34" spans="1:1">
      <c r="A34" s="310" t="s">
        <v>358</v>
      </c>
    </row>
    <row r="35" spans="1:1">
      <c r="A35" s="311" t="s">
        <v>355</v>
      </c>
    </row>
    <row r="36" spans="1:1">
      <c r="A36" s="310" t="s">
        <v>359</v>
      </c>
    </row>
    <row r="37" spans="1:1">
      <c r="A37" s="311" t="s">
        <v>355</v>
      </c>
    </row>
    <row r="39" spans="1:1">
      <c r="A39" s="309" t="s">
        <v>360</v>
      </c>
    </row>
    <row r="40" spans="1:1" ht="27">
      <c r="A40" s="310" t="s">
        <v>361</v>
      </c>
    </row>
    <row r="41" spans="1:1">
      <c r="A41" s="311" t="s">
        <v>355</v>
      </c>
    </row>
    <row r="42" spans="1:1">
      <c r="A42" s="310" t="s">
        <v>362</v>
      </c>
    </row>
    <row r="43" spans="1:1">
      <c r="A43" s="311" t="s">
        <v>355</v>
      </c>
    </row>
    <row r="45" spans="1:1">
      <c r="A45" s="309" t="s">
        <v>363</v>
      </c>
    </row>
    <row r="46" spans="1:1">
      <c r="A46" s="310" t="s">
        <v>406</v>
      </c>
    </row>
    <row r="47" spans="1:1">
      <c r="A47" s="311" t="s">
        <v>407</v>
      </c>
    </row>
    <row r="48" spans="1:1">
      <c r="A48" s="312" t="s">
        <v>364</v>
      </c>
    </row>
    <row r="49" spans="1:1">
      <c r="A49" s="312" t="s">
        <v>365</v>
      </c>
    </row>
    <row r="50" spans="1:1">
      <c r="A50" s="312" t="s">
        <v>366</v>
      </c>
    </row>
    <row r="51" spans="1:1">
      <c r="A51" s="312" t="s">
        <v>367</v>
      </c>
    </row>
    <row r="52" spans="1:1">
      <c r="A52" s="312" t="s">
        <v>368</v>
      </c>
    </row>
    <row r="53" spans="1:1">
      <c r="A53" s="312" t="s">
        <v>369</v>
      </c>
    </row>
    <row r="54" spans="1:1">
      <c r="A54" s="312" t="s">
        <v>370</v>
      </c>
    </row>
    <row r="55" spans="1:1">
      <c r="A55" s="312" t="s">
        <v>371</v>
      </c>
    </row>
    <row r="56" spans="1:1">
      <c r="A56" s="312" t="s">
        <v>372</v>
      </c>
    </row>
    <row r="57" spans="1:1">
      <c r="A57" s="312" t="s">
        <v>373</v>
      </c>
    </row>
    <row r="58" spans="1:1">
      <c r="A58" s="312" t="s">
        <v>374</v>
      </c>
    </row>
    <row r="59" spans="1:1">
      <c r="A59" s="312" t="s">
        <v>375</v>
      </c>
    </row>
    <row r="60" spans="1:1">
      <c r="A60" s="312" t="s">
        <v>376</v>
      </c>
    </row>
    <row r="61" spans="1:1">
      <c r="A61" s="312" t="s">
        <v>377</v>
      </c>
    </row>
    <row r="62" spans="1:1">
      <c r="A62" s="312" t="s">
        <v>378</v>
      </c>
    </row>
    <row r="63" spans="1:1">
      <c r="A63" s="312" t="s">
        <v>379</v>
      </c>
    </row>
    <row r="64" spans="1:1">
      <c r="A64" s="312" t="s">
        <v>380</v>
      </c>
    </row>
    <row r="65" spans="1:1">
      <c r="A65" s="312" t="s">
        <v>381</v>
      </c>
    </row>
    <row r="66" spans="1:1" ht="54">
      <c r="A66" s="310" t="s">
        <v>382</v>
      </c>
    </row>
    <row r="67" spans="1:1" ht="81">
      <c r="A67" s="311" t="s">
        <v>405</v>
      </c>
    </row>
    <row r="68" spans="1:1" ht="27">
      <c r="A68" s="310" t="s">
        <v>383</v>
      </c>
    </row>
    <row r="69" spans="1:1">
      <c r="A69" s="311" t="s">
        <v>384</v>
      </c>
    </row>
  </sheetData>
  <phoneticPr fontId="11"/>
  <pageMargins left="0.7" right="0.7" top="0.39370078740157477" bottom="0.39370078740157477" header="0.51181102362204722" footer="0.51181102362204722"/>
  <pageSetup paperSize="9"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全体貸借対照表</vt:lpstr>
      <vt:lpstr>全体行政コスト計算書</vt:lpstr>
      <vt:lpstr>全体純資産変動計算書</vt:lpstr>
      <vt:lpstr>全体資金収支計算書</vt:lpstr>
      <vt:lpstr>全体行政コスト及び純資産変動計算書</vt:lpstr>
      <vt:lpstr>注記</vt:lpstr>
      <vt:lpstr>全体行政コスト及び純資産変動計算書!Print_Area</vt:lpstr>
      <vt:lpstr>全体行政コスト計算書!Print_Area</vt:lpstr>
      <vt:lpstr>全体資金収支計算書!Print_Area</vt:lpstr>
      <vt:lpstr>全体純資産変動計算書!Print_Area</vt:lpstr>
      <vt:lpstr>全体貸借対照表!Print_Area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i0003349</dc:creator>
  <cp:lastModifiedBy>i0003349</cp:lastModifiedBy>
  <cp:lastPrinted>2018-10-02T07:21:36Z</cp:lastPrinted>
  <dcterms:created xsi:type="dcterms:W3CDTF">2018-09-27T04:13:58Z</dcterms:created>
  <dcterms:modified xsi:type="dcterms:W3CDTF">2018-10-02T07:21:50Z</dcterms:modified>
</cp:coreProperties>
</file>