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1_財政状況資料集\20210225（318〆） 【総務省】令和元年度財政状況資料集の作成等について\回答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W35" i="10"/>
  <c r="BW36" i="10" s="1"/>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<sst xmlns="http://schemas.openxmlformats.org/spreadsheetml/2006/main" count="1122" uniqueCount="621">
  <si>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</si>
  <si>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</si>
  <si>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</si>
  <si>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</si>
  <si>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</si>
  <si>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</si>
  <si>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</si>
  <si>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</si>
  <si>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</si>
  <si>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</si>
  <si>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</si>
  <si>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</si>
  <si>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</si>
  <si>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</si>
  <si>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</si>
  <si>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</si>
  <si>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</si>
  <si>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</si>
  <si>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</si>
  <si>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</si>
  <si>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</si>
  <si>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</si>
  <si>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</si>
  <si>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</si>
  <si>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</si>
  <si>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</si>
  <si>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</si>
  <si>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</si>
  <si>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</si>
  <si>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</si>
  <si>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</si>
  <si>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</si>
  <si>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</si>
  <si>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</si>
  <si>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</si>
  <si>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</si>
  <si>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</si>
  <si>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</si>
  <si>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</si>
  <si>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</si>
  <si>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</si>
  <si>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</si>
  <si>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</si>
  <si>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</si>
  <si>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</si>
  <si>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</si>
  <si>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</si>
  <si>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</si>
  <si>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</si>
  <si>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</si>
  <si>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</si>
  <si>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</si>
  <si>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</si>
  <si>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</si>
  <si>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</si>
  <si>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</si>
  <si>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</si>
  <si>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</si>
  <si>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</si>
  <si>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</si>
  <si>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</si>
  <si>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</si>
  <si>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</si>
  <si>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</si>
  <si>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</si>
  <si>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</si>
  <si>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</si>
  <si>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</si>
  <si>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</si>
  <si>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</si>
  <si>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</si>
  <si>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</si>
  <si>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</si>
  <si>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</si>
  <si>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</si>
  <si>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</si>
  <si>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</si>
  <si>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</si>
  <si>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</si>
  <si>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</si>
  <si>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</si>
  <si>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</si>
  <si>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</si>
  <si>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</si>
  <si>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</si>
  <si>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</si>
  <si>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</si>
  <si>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</si>
  <si>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</si>
  <si>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</si>
  <si>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</si>
  <si>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</si>
  <si>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</si>
  <si>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</si>
  <si>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</si>
  <si>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</si>
  <si>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</si>
  <si>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</si>
  <si>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</si>
  <si>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</si>
  <si>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</si>
  <si>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</si>
  <si>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</si>
  <si>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</si>
  <si>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</si>
  <si>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</si>
  <si>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</si>
  <si>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</si>
  <si>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</si>
  <si>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</si>
  <si>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</si>
  <si>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</si>
  <si>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</si>
  <si>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</si>
  <si>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</si>
  <si>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</si>
  <si>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</si>
  <si>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</si>
  <si>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</si>
  <si>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</si>
  <si>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</si>
  <si>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</si>
  <si>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</si>
  <si>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</si>
  <si>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</si>
  <si>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</si>
  <si>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</si>
  <si>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</si>
  <si>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</si>
  <si>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</si>
  <si>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</si>
  <si>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</si>
  <si>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</si>
  <si>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</si>
  <si>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</si>
  <si>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</si>
  <si>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</si>
  <si>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</si>
  <si>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</si>
  <si>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</si>
  <si>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</si>
  <si>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</si>
  <si>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</si>
  <si>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</si>
  <si>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</si>
  <si>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</si>
  <si>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</si>
  <si>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</si>
  <si>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</si>
  <si>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</si>
  <si>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</si>
  <si>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</si>
  <si>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</si>
  <si>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</si>
  <si>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</si>
  <si>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</si>
  <si>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</si>
  <si>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</si>
  <si>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</si>
  <si>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</si>
  <si>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</si>
  <si>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</si>
  <si>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</si>
  <si>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</si>
  <si>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</si>
  <si>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</si>
  <si>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</si>
  <si>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</si>
  <si>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</si>
  <si>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</si>
  <si>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</si>
  <si>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</si>
  <si>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</si>
  <si>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</si>
  <si>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</si>
  <si>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</si>
  <si>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</si>
  <si>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</si>
  <si>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</si>
  <si>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</si>
  <si>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</si>
  <si>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</si>
  <si>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</si>
  <si>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</si>
  <si>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</si>
  <si>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</si>
  <si>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</si>
  <si>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</si>
  <si>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</si>
  <si>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</si>
  <si>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</si>
  <si>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</si>
  <si>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</si>
  <si>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</si>
  <si>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</si>
  <si>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</si>
  <si>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</si>
  <si>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</si>
  <si>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</si>
  <si>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</si>
  <si>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</si>
  <si>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</si>
  <si>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</si>
  <si>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</si>
  <si>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</si>
  <si>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</si>
  <si>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</si>
  <si>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</si>
  <si>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</si>
  <si>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</si>
  <si>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</si>
  <si>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</si>
  <si>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</si>
  <si>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</si>
  <si>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</si>
  <si>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愛媛県今治市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</si>
  <si>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</si>
  <si>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</si>
  <si>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</si>
  <si>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</si>
  <si>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</si>
  <si>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</si>
  <si>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</si>
  <si>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</si>
  <si>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</si>
  <si>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</si>
  <si>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</si>
  <si>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</si>
  <si>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</si>
  <si>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</si>
  <si>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</si>
  <si>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</si>
  <si>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</si>
  <si>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</si>
  <si>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</si>
  <si>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</si>
  <si>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</si>
  <si>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</si>
  <si>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</si>
  <si>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</si>
  <si>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</si>
  <si>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</si>
  <si>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</si>
  <si>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</si>
  <si>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</si>
  <si>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</si>
  <si>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</si>
  <si>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</si>
  <si>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</si>
  <si>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</si>
  <si>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</si>
  <si>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</si>
  <si>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</si>
  <si>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</si>
  <si>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</si>
  <si>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</si>
  <si>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</si>
  <si>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</si>
  <si>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</si>
  <si>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</si>
  <si>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</si>
  <si>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</si>
  <si>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</si>
  <si>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</si>
  <si>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</si>
  <si>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</si>
  <si>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</si>
  <si>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</si>
  <si>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</si>
  <si>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</si>
  <si>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</si>
  <si>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</si>
  <si>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</si>
  <si>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</si>
  <si>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</si>
  <si>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</si>
  <si>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</si>
  <si>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</si>
  <si>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</si>
  <si>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</si>
  <si>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</si>
  <si>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</si>
  <si>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</si>
  <si>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</si>
  <si>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</si>
  <si>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</si>
  <si>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</si>
  <si>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</si>
  <si>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</si>
  <si>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</si>
  <si>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</si>
  <si>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</si>
  <si>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</si>
  <si>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</si>
  <si>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</si>
  <si>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</si>
  <si>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</si>
  <si>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</si>
  <si>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</si>
  <si>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</si>
  <si>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</si>
  <si>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</si>
  <si>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</si>
  <si>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</si>
  <si>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</si>
  <si>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</si>
  <si>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</si>
  <si>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</si>
  <si>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</si>
  <si>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</si>
  <si>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</si>
  <si>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</si>
  <si>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</si>
  <si>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</si>
  <si>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</si>
  <si>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</si>
  <si>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</si>
  <si>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</si>
  <si>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</si>
  <si>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</si>
  <si>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</si>
  <si>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</si>
  <si>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</si>
  <si>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</si>
  <si>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</si>
  <si>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</si>
  <si>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</si>
  <si>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</si>
  <si>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</si>
  <si>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</si>
  <si>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</si>
  <si>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</si>
  <si>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</si>
  <si>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</si>
  <si>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</si>
  <si>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</si>
  <si>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</si>
  <si>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</si>
  <si>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</si>
  <si>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</si>
  <si>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</si>
  <si>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</si>
  <si>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</si>
  <si>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</si>
  <si>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</si>
  <si>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</si>
  <si>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</si>
  <si>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</si>
  <si>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</si>
  <si>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</si>
  <si>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</si>
  <si>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</si>
  <si>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</si>
  <si>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</si>
  <si>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</si>
  <si>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</si>
  <si>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</si>
  <si>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</si>
  <si>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</si>
  <si>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</si>
  <si>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</si>
  <si>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</si>
  <si>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</si>
  <si>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</si>
  <si>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</si>
  <si>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</si>
  <si>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</si>
  <si>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</si>
  <si>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</si>
  <si>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</si>
  <si>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</si>
  <si>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愛媛県今治市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</si>
  <si>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</si>
  <si>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</si>
  <si>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</si>
  <si>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</si>
  <si>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</si>
  <si>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</si>
  <si>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</si>
  <si>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</si>
  <si>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</si>
  <si>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</si>
  <si>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</si>
  <si>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</si>
  <si>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</si>
  <si>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</si>
  <si>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</si>
  <si>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</si>
  <si>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</si>
  <si>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</si>
  <si>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</si>
  <si>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</si>
  <si>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</si>
  <si>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</si>
  <si>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</si>
  <si>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</si>
  <si>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</si>
  <si>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</si>
  <si>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</si>
  <si>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</si>
  <si>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</si>
  <si>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</si>
  <si>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</si>
  <si>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</si>
  <si>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</si>
  <si>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</si>
  <si>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</si>
  <si>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</si>
  <si>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</si>
  <si>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</si>
  <si>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</si>
  <si>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</si>
  <si>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</si>
  <si>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</si>
  <si>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</si>
  <si>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</si>
  <si>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簡易水道事業特別会計</t>
    <phoneticPr fontId="5"/>
  </si>
  <si>
    <t>-</t>
    <phoneticPr fontId="5"/>
  </si>
  <si>
    <t>法非適用企業</t>
    <phoneticPr fontId="5"/>
  </si>
  <si>
    <t>船舶交通特別会計</t>
    <phoneticPr fontId="5"/>
  </si>
  <si>
    <t>法非適用企業</t>
    <phoneticPr fontId="5"/>
  </si>
  <si>
    <t>港湾事業特別会計</t>
    <phoneticPr fontId="5"/>
  </si>
  <si>
    <t>法非適用企業</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</si>
  <si>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</si>
  <si>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</si>
  <si>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</si>
  <si>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</si>
  <si>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</si>
  <si>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</si>
  <si>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</si>
  <si>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</si>
  <si>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</si>
  <si>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</si>
  <si>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</si>
  <si>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</si>
  <si>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</si>
  <si>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</si>
  <si>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</si>
  <si>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</si>
  <si>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</si>
  <si>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</si>
  <si>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</si>
  <si>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</si>
  <si>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</si>
  <si>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</si>
  <si>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</si>
  <si>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</si>
  <si>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</si>
  <si>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</si>
  <si>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</si>
  <si>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</si>
  <si>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</si>
  <si>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</si>
  <si>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</si>
  <si>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</si>
  <si>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</si>
  <si>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</si>
  <si>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</si>
  <si>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</si>
  <si>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</si>
  <si>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</si>
  <si>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</si>
  <si>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</si>
  <si>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</si>
  <si>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</si>
  <si>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</si>
  <si>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</si>
  <si>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</si>
  <si>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</si>
  <si>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</si>
  <si>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</si>
  <si>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</si>
  <si>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</si>
  <si>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</si>
  <si>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</si>
  <si>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</si>
  <si>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</si>
  <si>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</si>
  <si>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</si>
  <si>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</si>
  <si>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</si>
  <si>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</si>
  <si>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</si>
  <si>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</si>
  <si>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</si>
  <si>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</si>
  <si>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</si>
  <si>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</si>
  <si>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</si>
  <si>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</si>
  <si>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</si>
  <si>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</si>
  <si>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</si>
  <si>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</si>
  <si>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</si>
  <si>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</si>
  <si>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</si>
  <si>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</si>
  <si>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</si>
  <si>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</si>
  <si>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</si>
  <si>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</si>
  <si>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</si>
  <si>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</si>
  <si>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</si>
  <si>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</si>
  <si>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</si>
  <si>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</si>
  <si>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</si>
  <si>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</si>
  <si>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</si>
  <si>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</si>
  <si>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</si>
  <si>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</si>
  <si>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</si>
  <si>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</si>
  <si>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</si>
  <si>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</si>
  <si>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</si>
  <si>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</si>
  <si>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</si>
  <si>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</si>
  <si>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</si>
  <si>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</si>
  <si>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</si>
  <si>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</si>
  <si>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</si>
  <si>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</si>
  <si>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</si>
  <si>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</si>
  <si>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</si>
  <si>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</si>
  <si>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</si>
  <si>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</si>
  <si>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</si>
  <si>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</si>
  <si>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</si>
  <si>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</si>
  <si>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</si>
  <si>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</si>
  <si>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</si>
  <si>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</si>
  <si>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</si>
  <si>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</si>
  <si>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</si>
  <si>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</si>
  <si>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</si>
  <si>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</si>
  <si>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</si>
  <si>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</si>
  <si>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</si>
  <si>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</si>
  <si>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</si>
  <si>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</si>
  <si>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</si>
  <si>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</si>
  <si>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</si>
  <si>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</si>
  <si>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</si>
  <si>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</si>
  <si>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</si>
  <si>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</si>
  <si>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</si>
  <si>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</si>
  <si>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</si>
  <si>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</si>
  <si>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</si>
  <si>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</si>
  <si>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</si>
  <si>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</si>
  <si>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</si>
  <si>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</si>
  <si>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</si>
  <si>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</si>
  <si>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</si>
  <si>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</si>
  <si>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</si>
  <si>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</si>
  <si>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</si>
  <si>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</si>
  <si>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3.39</t>
  </si>
  <si>
    <t>水道事業会計</t>
  </si>
  <si>
    <t>一般会計</t>
  </si>
  <si>
    <t>公共下水道事業会計</t>
  </si>
  <si>
    <t>介護保険特別会計</t>
  </si>
  <si>
    <t>国民健康保険特別会計</t>
  </si>
  <si>
    <t>工業用水道事業会計</t>
  </si>
  <si>
    <t>後期高齢者医療特別会計</t>
  </si>
  <si>
    <t>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</si>
  <si>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</si>
  <si>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</si>
  <si>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</si>
  <si>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</si>
  <si>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</si>
  <si>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</si>
  <si>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</si>
  <si>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</si>
  <si>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地域福祉基金</t>
    <rPh sb="0" eb="2">
      <t>チイキ</t>
    </rPh>
    <rPh sb="2" eb="4">
      <t>フクシ</t>
    </rPh>
    <rPh sb="4" eb="6">
      <t>キキン</t>
    </rPh>
    <phoneticPr fontId="12"/>
  </si>
  <si>
    <t>過疎地域自立促進基金</t>
  </si>
  <si>
    <t>合併振興基金</t>
    <rPh sb="0" eb="2">
      <t>ガッペイ</t>
    </rPh>
    <rPh sb="2" eb="4">
      <t>シンコウ</t>
    </rPh>
    <rPh sb="4" eb="6">
      <t>キキン</t>
    </rPh>
    <phoneticPr fontId="12"/>
  </si>
  <si>
    <t>ふるさと振興基金</t>
    <rPh sb="4" eb="8">
      <t>シンコウキキン</t>
    </rPh>
    <phoneticPr fontId="12"/>
  </si>
  <si>
    <t>地域振興基金</t>
    <rPh sb="0" eb="2">
      <t>チイキ</t>
    </rPh>
    <rPh sb="2" eb="4">
      <t>シンコウ</t>
    </rPh>
    <rPh sb="4" eb="6">
      <t>キキン</t>
    </rPh>
    <phoneticPr fontId="12"/>
  </si>
  <si>
    <t>-</t>
    <phoneticPr fontId="2"/>
  </si>
  <si>
    <t>-</t>
    <phoneticPr fontId="2"/>
  </si>
  <si>
    <t>愛媛地方税滞納整理機構</t>
    <phoneticPr fontId="2"/>
  </si>
  <si>
    <t>愛媛県後期高齢者医療広域連合（一般会計）</t>
    <phoneticPr fontId="2"/>
  </si>
  <si>
    <t>愛媛県後期高齢者医療広域連合（後期高齢者医療特別会計）</t>
    <phoneticPr fontId="2"/>
  </si>
  <si>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</si>
  <si>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</si>
  <si>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</si>
  <si>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</si>
  <si>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</si>
  <si>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</si>
  <si>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</si>
  <si>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</si>
  <si>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</si>
  <si>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瀬戸内海交通(株)</t>
  </si>
  <si>
    <t>(公財)加根又育英会</t>
  </si>
  <si>
    <t>(一財)今治地域地場産業振興センター</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</si>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</sst>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05BA-4F27-80EA-954E5466B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67423</c:v>
                </c:pt>
                <c:pt idx="1">
                  <c:v>74158</c:v>
                </c:pt>
                <c:pt idx="2">
                  <c:v>119382</c:v>
                </c:pt>
                <c:pt idx="3">
                  <c:v>53717</c:v>
                </c:pt>
                <c:pt idx="4">
                  <c:v>74352</c:v>
                </c:pt>
              </c:numCache>
            </c:numRef>
          </c:val>
          <c:smooth val="0"/>
          <c:extLst>
            <c:ext xmlns:c16="http://schemas.microsoft.com/office/drawing/2014/chart" uri="{C3380CC4-5D6E-409C-BE32-E72D297353CC}">
              <c16:uniqueId val="{00000001-05BA-4F27-80EA-954E5466B0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8.69</c:v>
                </c:pt>
                <c:pt idx="1">
                  <c:v>8.89</c:v>
                </c:pt>
                <c:pt idx="2">
                  <c:v>9.41</c:v>
                </c:pt>
                <c:pt idx="3">
                  <c:v>7.81</c:v>
                </c:pt>
                <c:pt idx="4">
                  <c:v>7.39</c:v>
                </c:pt>
              </c:numCache>
            </c:numRef>
          </c:val>
          <c:extLst>
            <c:ext xmlns:c16="http://schemas.microsoft.com/office/drawing/2014/chart" uri="{C3380CC4-5D6E-409C-BE32-E72D297353CC}">
              <c16:uniqueId val="{00000000-6835-48A6-A46B-48DE5DE780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28.82</c:v>
                </c:pt>
                <c:pt idx="1">
                  <c:v>29.37</c:v>
                </c:pt>
                <c:pt idx="2">
                  <c:v>30.64</c:v>
                </c:pt>
                <c:pt idx="3">
                  <c:v>29.29</c:v>
                </c:pt>
                <c:pt idx="4">
                  <c:v>30.74</c:v>
                </c:pt>
              </c:numCache>
            </c:numRef>
          </c:val>
          <c:extLst>
            <c:ext xmlns:c16="http://schemas.microsoft.com/office/drawing/2014/chart" uri="{C3380CC4-5D6E-409C-BE32-E72D297353CC}">
              <c16:uniqueId val="{00000001-6835-48A6-A46B-48DE5DE780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2.39</c:v>
                </c:pt>
                <c:pt idx="1">
                  <c:v>0.22</c:v>
                </c:pt>
                <c:pt idx="2">
                  <c:v>0.92</c:v>
                </c:pt>
                <c:pt idx="3">
                  <c:v>-3.39</c:v>
                </c:pt>
                <c:pt idx="4">
                  <c:v>0.39</c:v>
                </c:pt>
              </c:numCache>
            </c:numRef>
          </c:val>
          <c:smooth val="0"/>
          <c:extLst>
            <c:ext xmlns:c16="http://schemas.microsoft.com/office/drawing/2014/chart" uri="{C3380CC4-5D6E-409C-BE32-E72D297353CC}">
              <c16:uniqueId val="{00000002-6835-48A6-A46B-48DE5DE780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0.08</c:v>
                </c:pt>
                <c:pt idx="4">
                  <c:v>#N/A</c:v>
                </c:pt>
                <c:pt idx="5">
                  <c:v>0.08</c:v>
                </c:pt>
                <c:pt idx="6">
                  <c:v>#N/A</c:v>
                </c:pt>
                <c:pt idx="7">
                  <c:v>0.01</c:v>
                </c:pt>
                <c:pt idx="8">
                  <c:v>#N/A</c:v>
                </c:pt>
                <c:pt idx="9">
                  <c:v>0</c:v>
                </c:pt>
              </c:numCache>
            </c:numRef>
          </c:val>
          <c:extLst>
            <c:ext xmlns:c16="http://schemas.microsoft.com/office/drawing/2014/chart" uri="{C3380CC4-5D6E-409C-BE32-E72D297353CC}">
              <c16:uniqueId val="{00000000-D8FB-4BF5-8E53-95C7966288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FB-4BF5-8E53-95C796628890}"/>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8FB-4BF5-8E53-95C7966288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0.11</c:v>
                </c:pt>
                <c:pt idx="4">
                  <c:v>#N/A</c:v>
                </c:pt>
                <c:pt idx="5">
                  <c:v>0.14000000000000001</c:v>
                </c:pt>
                <c:pt idx="6">
                  <c:v>#N/A</c:v>
                </c:pt>
                <c:pt idx="7">
                  <c:v>0.12</c:v>
                </c:pt>
                <c:pt idx="8">
                  <c:v>#N/A</c:v>
                </c:pt>
                <c:pt idx="9">
                  <c:v>0.14000000000000001</c:v>
                </c:pt>
              </c:numCache>
            </c:numRef>
          </c:val>
          <c:extLst>
            <c:ext xmlns:c16="http://schemas.microsoft.com/office/drawing/2014/chart" uri="{C3380CC4-5D6E-409C-BE32-E72D297353CC}">
              <c16:uniqueId val="{00000003-D8FB-4BF5-8E53-95C796628890}"/>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0.26</c:v>
                </c:pt>
                <c:pt idx="4">
                  <c:v>#N/A</c:v>
                </c:pt>
                <c:pt idx="5">
                  <c:v>0.28000000000000003</c:v>
                </c:pt>
                <c:pt idx="6">
                  <c:v>#N/A</c:v>
                </c:pt>
                <c:pt idx="7">
                  <c:v>0.28999999999999998</c:v>
                </c:pt>
                <c:pt idx="8">
                  <c:v>#N/A</c:v>
                </c:pt>
                <c:pt idx="9">
                  <c:v>0.28999999999999998</c:v>
                </c:pt>
              </c:numCache>
            </c:numRef>
          </c:val>
          <c:extLst>
            <c:ext xmlns:c16="http://schemas.microsoft.com/office/drawing/2014/chart" uri="{C3380CC4-5D6E-409C-BE32-E72D297353CC}">
              <c16:uniqueId val="{00000004-D8FB-4BF5-8E53-95C79662889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1.08</c:v>
                </c:pt>
                <c:pt idx="2">
                  <c:v>#N/A</c:v>
                </c:pt>
                <c:pt idx="3">
                  <c:v>1.49</c:v>
                </c:pt>
                <c:pt idx="4">
                  <c:v>#N/A</c:v>
                </c:pt>
                <c:pt idx="5">
                  <c:v>2.08</c:v>
                </c:pt>
                <c:pt idx="6">
                  <c:v>#N/A</c:v>
                </c:pt>
                <c:pt idx="7">
                  <c:v>0.39</c:v>
                </c:pt>
                <c:pt idx="8">
                  <c:v>#N/A</c:v>
                </c:pt>
                <c:pt idx="9">
                  <c:v>0.46</c:v>
                </c:pt>
              </c:numCache>
            </c:numRef>
          </c:val>
          <c:extLst>
            <c:ext xmlns:c16="http://schemas.microsoft.com/office/drawing/2014/chart" uri="{C3380CC4-5D6E-409C-BE32-E72D297353CC}">
              <c16:uniqueId val="{00000005-D8FB-4BF5-8E53-95C79662889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0.49</c:v>
                </c:pt>
                <c:pt idx="2">
                  <c:v>#N/A</c:v>
                </c:pt>
                <c:pt idx="3">
                  <c:v>0.99</c:v>
                </c:pt>
                <c:pt idx="4">
                  <c:v>#N/A</c:v>
                </c:pt>
                <c:pt idx="5">
                  <c:v>1.28</c:v>
                </c:pt>
                <c:pt idx="6">
                  <c:v>#N/A</c:v>
                </c:pt>
                <c:pt idx="7">
                  <c:v>1.31</c:v>
                </c:pt>
                <c:pt idx="8">
                  <c:v>#N/A</c:v>
                </c:pt>
                <c:pt idx="9">
                  <c:v>1.36</c:v>
                </c:pt>
              </c:numCache>
            </c:numRef>
          </c:val>
          <c:extLst>
            <c:ext xmlns:c16="http://schemas.microsoft.com/office/drawing/2014/chart" uri="{C3380CC4-5D6E-409C-BE32-E72D297353CC}">
              <c16:uniqueId val="{00000006-D8FB-4BF5-8E53-95C79662889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1.1200000000000001</c:v>
                </c:pt>
                <c:pt idx="4">
                  <c:v>#N/A</c:v>
                </c:pt>
                <c:pt idx="5">
                  <c:v>1.39</c:v>
                </c:pt>
                <c:pt idx="6">
                  <c:v>#N/A</c:v>
                </c:pt>
                <c:pt idx="7">
                  <c:v>1.54</c:v>
                </c:pt>
                <c:pt idx="8">
                  <c:v>#N/A</c:v>
                </c:pt>
                <c:pt idx="9">
                  <c:v>1.66</c:v>
                </c:pt>
              </c:numCache>
            </c:numRef>
          </c:val>
          <c:extLst>
            <c:ext xmlns:c16="http://schemas.microsoft.com/office/drawing/2014/chart" uri="{C3380CC4-5D6E-409C-BE32-E72D297353CC}">
              <c16:uniqueId val="{00000007-D8FB-4BF5-8E53-95C7966288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8.67</c:v>
                </c:pt>
                <c:pt idx="2">
                  <c:v>#N/A</c:v>
                </c:pt>
                <c:pt idx="3">
                  <c:v>8.8699999999999992</c:v>
                </c:pt>
                <c:pt idx="4">
                  <c:v>#N/A</c:v>
                </c:pt>
                <c:pt idx="5">
                  <c:v>9.4</c:v>
                </c:pt>
                <c:pt idx="6">
                  <c:v>#N/A</c:v>
                </c:pt>
                <c:pt idx="7">
                  <c:v>7.79</c:v>
                </c:pt>
                <c:pt idx="8">
                  <c:v>#N/A</c:v>
                </c:pt>
                <c:pt idx="9">
                  <c:v>7.38</c:v>
                </c:pt>
              </c:numCache>
            </c:numRef>
          </c:val>
          <c:extLst>
            <c:ext xmlns:c16="http://schemas.microsoft.com/office/drawing/2014/chart" uri="{C3380CC4-5D6E-409C-BE32-E72D297353CC}">
              <c16:uniqueId val="{00000008-D8FB-4BF5-8E53-95C7966288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3.77</c:v>
                </c:pt>
                <c:pt idx="2">
                  <c:v>#N/A</c:v>
                </c:pt>
                <c:pt idx="3">
                  <c:v>4.58</c:v>
                </c:pt>
                <c:pt idx="4">
                  <c:v>#N/A</c:v>
                </c:pt>
                <c:pt idx="5">
                  <c:v>6.39</c:v>
                </c:pt>
                <c:pt idx="6">
                  <c:v>#N/A</c:v>
                </c:pt>
                <c:pt idx="7">
                  <c:v>7.01</c:v>
                </c:pt>
                <c:pt idx="8">
                  <c:v>#N/A</c:v>
                </c:pt>
                <c:pt idx="9">
                  <c:v>7.91</c:v>
                </c:pt>
              </c:numCache>
            </c:numRef>
          </c:val>
          <c:extLst>
            <c:ext xmlns:c16="http://schemas.microsoft.com/office/drawing/2014/chart" uri="{C3380CC4-5D6E-409C-BE32-E72D297353CC}">
              <c16:uniqueId val="{00000009-D8FB-4BF5-8E53-95C7966288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9357</c:v>
                </c:pt>
                <c:pt idx="5">
                  <c:v>9716</c:v>
                </c:pt>
                <c:pt idx="8">
                  <c:v>9633</c:v>
                </c:pt>
                <c:pt idx="11">
                  <c:v>9413</c:v>
                </c:pt>
                <c:pt idx="14">
                  <c:v>9432</c:v>
                </c:pt>
              </c:numCache>
            </c:numRef>
          </c:val>
          <c:extLst>
            <c:ext xmlns:c16="http://schemas.microsoft.com/office/drawing/2014/chart" uri="{C3380CC4-5D6E-409C-BE32-E72D297353CC}">
              <c16:uniqueId val="{00000000-E580-4266-A14B-F7368B8B7C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80-4266-A14B-F7368B8B7C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69</c:v>
                </c:pt>
                <c:pt idx="3">
                  <c:v>66</c:v>
                </c:pt>
                <c:pt idx="6">
                  <c:v>66</c:v>
                </c:pt>
                <c:pt idx="9">
                  <c:v>66</c:v>
                </c:pt>
                <c:pt idx="12">
                  <c:v>65</c:v>
                </c:pt>
              </c:numCache>
            </c:numRef>
          </c:val>
          <c:extLst>
            <c:ext xmlns:c16="http://schemas.microsoft.com/office/drawing/2014/chart" uri="{C3380CC4-5D6E-409C-BE32-E72D297353CC}">
              <c16:uniqueId val="{00000002-E580-4266-A14B-F7368B8B7C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80-4266-A14B-F7368B8B7C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2970</c:v>
                </c:pt>
                <c:pt idx="3">
                  <c:v>2654</c:v>
                </c:pt>
                <c:pt idx="6">
                  <c:v>2405</c:v>
                </c:pt>
                <c:pt idx="9">
                  <c:v>1990</c:v>
                </c:pt>
                <c:pt idx="12">
                  <c:v>1980</c:v>
                </c:pt>
              </c:numCache>
            </c:numRef>
          </c:val>
          <c:extLst>
            <c:ext xmlns:c16="http://schemas.microsoft.com/office/drawing/2014/chart" uri="{C3380CC4-5D6E-409C-BE32-E72D297353CC}">
              <c16:uniqueId val="{00000004-E580-4266-A14B-F7368B8B7C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80-4266-A14B-F7368B8B7C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80-4266-A14B-F7368B8B7C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11504</c:v>
                </c:pt>
                <c:pt idx="3">
                  <c:v>11672</c:v>
                </c:pt>
                <c:pt idx="6">
                  <c:v>11823</c:v>
                </c:pt>
                <c:pt idx="9">
                  <c:v>11706</c:v>
                </c:pt>
                <c:pt idx="12">
                  <c:v>11648</c:v>
                </c:pt>
              </c:numCache>
            </c:numRef>
          </c:val>
          <c:extLst>
            <c:ext xmlns:c16="http://schemas.microsoft.com/office/drawing/2014/chart" uri="{C3380CC4-5D6E-409C-BE32-E72D297353CC}">
              <c16:uniqueId val="{00000007-E580-4266-A14B-F7368B8B7C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5186</c:v>
                </c:pt>
                <c:pt idx="2">
                  <c:v>#N/A</c:v>
                </c:pt>
                <c:pt idx="3">
                  <c:v>#N/A</c:v>
                </c:pt>
                <c:pt idx="4">
                  <c:v>4676</c:v>
                </c:pt>
                <c:pt idx="5">
                  <c:v>#N/A</c:v>
                </c:pt>
                <c:pt idx="6">
                  <c:v>#N/A</c:v>
                </c:pt>
                <c:pt idx="7">
                  <c:v>4661</c:v>
                </c:pt>
                <c:pt idx="8">
                  <c:v>#N/A</c:v>
                </c:pt>
                <c:pt idx="9">
                  <c:v>#N/A</c:v>
                </c:pt>
                <c:pt idx="10">
                  <c:v>4349</c:v>
                </c:pt>
                <c:pt idx="11">
                  <c:v>#N/A</c:v>
                </c:pt>
                <c:pt idx="12">
                  <c:v>#N/A</c:v>
                </c:pt>
                <c:pt idx="13">
                  <c:v>4261</c:v>
                </c:pt>
                <c:pt idx="14">
                  <c:v>#N/A</c:v>
                </c:pt>
              </c:numCache>
            </c:numRef>
          </c:val>
          <c:smooth val="0"/>
          <c:extLst>
            <c:ext xmlns:c16="http://schemas.microsoft.com/office/drawing/2014/chart" uri="{C3380CC4-5D6E-409C-BE32-E72D297353CC}">
              <c16:uniqueId val="{00000008-E580-4266-A14B-F7368B8B7C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91087</c:v>
                </c:pt>
                <c:pt idx="5">
                  <c:v>87522</c:v>
                </c:pt>
                <c:pt idx="8">
                  <c:v>87677</c:v>
                </c:pt>
                <c:pt idx="11">
                  <c:v>84222</c:v>
                </c:pt>
                <c:pt idx="14">
                  <c:v>79651</c:v>
                </c:pt>
              </c:numCache>
            </c:numRef>
          </c:val>
          <c:extLst>
            <c:ext xmlns:c16="http://schemas.microsoft.com/office/drawing/2014/chart" uri="{C3380CC4-5D6E-409C-BE32-E72D297353CC}">
              <c16:uniqueId val="{00000000-1FA3-4EAB-853C-E2C1206B28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4865</c:v>
                </c:pt>
                <c:pt idx="5">
                  <c:v>2630</c:v>
                </c:pt>
                <c:pt idx="8">
                  <c:v>2612</c:v>
                </c:pt>
                <c:pt idx="11">
                  <c:v>2642</c:v>
                </c:pt>
                <c:pt idx="14">
                  <c:v>2131</c:v>
                </c:pt>
              </c:numCache>
            </c:numRef>
          </c:val>
          <c:extLst>
            <c:ext xmlns:c16="http://schemas.microsoft.com/office/drawing/2014/chart" uri="{C3380CC4-5D6E-409C-BE32-E72D297353CC}">
              <c16:uniqueId val="{00000001-1FA3-4EAB-853C-E2C1206B28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27495</c:v>
                </c:pt>
                <c:pt idx="5">
                  <c:v>26998</c:v>
                </c:pt>
                <c:pt idx="8">
                  <c:v>27289</c:v>
                </c:pt>
                <c:pt idx="11">
                  <c:v>27183</c:v>
                </c:pt>
                <c:pt idx="14">
                  <c:v>26679</c:v>
                </c:pt>
              </c:numCache>
            </c:numRef>
          </c:val>
          <c:extLst>
            <c:ext xmlns:c16="http://schemas.microsoft.com/office/drawing/2014/chart" uri="{C3380CC4-5D6E-409C-BE32-E72D297353CC}">
              <c16:uniqueId val="{00000002-1FA3-4EAB-853C-E2C1206B28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A3-4EAB-853C-E2C1206B28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A3-4EAB-853C-E2C1206B28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A3-4EAB-853C-E2C1206B28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11167</c:v>
                </c:pt>
                <c:pt idx="3">
                  <c:v>10675</c:v>
                </c:pt>
                <c:pt idx="6">
                  <c:v>10414</c:v>
                </c:pt>
                <c:pt idx="9">
                  <c:v>10097</c:v>
                </c:pt>
                <c:pt idx="12">
                  <c:v>10124</c:v>
                </c:pt>
              </c:numCache>
            </c:numRef>
          </c:val>
          <c:extLst>
            <c:ext xmlns:c16="http://schemas.microsoft.com/office/drawing/2014/chart" uri="{C3380CC4-5D6E-409C-BE32-E72D297353CC}">
              <c16:uniqueId val="{00000006-1FA3-4EAB-853C-E2C1206B28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FA3-4EAB-853C-E2C1206B28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29106</c:v>
                </c:pt>
                <c:pt idx="3">
                  <c:v>26166</c:v>
                </c:pt>
                <c:pt idx="6">
                  <c:v>24153</c:v>
                </c:pt>
                <c:pt idx="9">
                  <c:v>22371</c:v>
                </c:pt>
                <c:pt idx="12">
                  <c:v>20759</c:v>
                </c:pt>
              </c:numCache>
            </c:numRef>
          </c:val>
          <c:extLst>
            <c:ext xmlns:c16="http://schemas.microsoft.com/office/drawing/2014/chart" uri="{C3380CC4-5D6E-409C-BE32-E72D297353CC}">
              <c16:uniqueId val="{00000008-1FA3-4EAB-853C-E2C1206B28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3535</c:v>
                </c:pt>
                <c:pt idx="3">
                  <c:v>1149</c:v>
                </c:pt>
                <c:pt idx="6">
                  <c:v>1091</c:v>
                </c:pt>
                <c:pt idx="9">
                  <c:v>1033</c:v>
                </c:pt>
                <c:pt idx="12">
                  <c:v>311</c:v>
                </c:pt>
              </c:numCache>
            </c:numRef>
          </c:val>
          <c:extLst>
            <c:ext xmlns:c16="http://schemas.microsoft.com/office/drawing/2014/chart" uri="{C3380CC4-5D6E-409C-BE32-E72D297353CC}">
              <c16:uniqueId val="{00000009-1FA3-4EAB-853C-E2C1206B28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88978</c:v>
                </c:pt>
                <c:pt idx="3">
                  <c:v>85709</c:v>
                </c:pt>
                <c:pt idx="6">
                  <c:v>86244</c:v>
                </c:pt>
                <c:pt idx="9">
                  <c:v>81153</c:v>
                </c:pt>
                <c:pt idx="12">
                  <c:v>76868</c:v>
                </c:pt>
              </c:numCache>
            </c:numRef>
          </c:val>
          <c:extLst>
            <c:ext xmlns:c16="http://schemas.microsoft.com/office/drawing/2014/chart" uri="{C3380CC4-5D6E-409C-BE32-E72D297353CC}">
              <c16:uniqueId val="{0000000A-1FA3-4EAB-853C-E2C1206B28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9338</c:v>
                </c:pt>
                <c:pt idx="2">
                  <c:v>#N/A</c:v>
                </c:pt>
                <c:pt idx="3">
                  <c:v>#N/A</c:v>
                </c:pt>
                <c:pt idx="4">
                  <c:v>6548</c:v>
                </c:pt>
                <c:pt idx="5">
                  <c:v>#N/A</c:v>
                </c:pt>
                <c:pt idx="6">
                  <c:v>#N/A</c:v>
                </c:pt>
                <c:pt idx="7">
                  <c:v>4323</c:v>
                </c:pt>
                <c:pt idx="8">
                  <c:v>#N/A</c:v>
                </c:pt>
                <c:pt idx="9">
                  <c:v>#N/A</c:v>
                </c:pt>
                <c:pt idx="10">
                  <c:v>607</c:v>
                </c:pt>
                <c:pt idx="11">
                  <c:v>#N/A</c:v>
                </c:pt>
                <c:pt idx="12">
                  <c:v>#N/A</c:v>
                </c:pt>
                <c:pt idx="13">
                  <c:v>0</c:v>
                </c:pt>
                <c:pt idx="14">
                  <c:v>#N/A</c:v>
                </c:pt>
              </c:numCache>
            </c:numRef>
          </c:val>
          <c:smooth val="0"/>
          <c:extLst>
            <c:ext xmlns:c16="http://schemas.microsoft.com/office/drawing/2014/chart" uri="{C3380CC4-5D6E-409C-BE32-E72D297353CC}">
              <c16:uniqueId val="{0000000B-1FA3-4EAB-853C-E2C1206B28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14083</c:v>
                </c:pt>
                <c:pt idx="1">
                  <c:v>13318</c:v>
                </c:pt>
                <c:pt idx="2">
                  <c:v>13739</c:v>
                </c:pt>
              </c:numCache>
            </c:numRef>
          </c:val>
          <c:extLst>
            <c:ext xmlns:c16="http://schemas.microsoft.com/office/drawing/2014/chart" uri="{C3380CC4-5D6E-409C-BE32-E72D297353CC}">
              <c16:uniqueId val="{00000000-65D0-46FD-9EE9-1D311FFEFB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7012</c:v>
                </c:pt>
                <c:pt idx="1">
                  <c:v>7016</c:v>
                </c:pt>
                <c:pt idx="2">
                  <c:v>6321</c:v>
                </c:pt>
              </c:numCache>
            </c:numRef>
          </c:val>
          <c:extLst>
            <c:ext xmlns:c16="http://schemas.microsoft.com/office/drawing/2014/chart" uri="{C3380CC4-5D6E-409C-BE32-E72D297353CC}">
              <c16:uniqueId val="{00000001-65D0-46FD-9EE9-1D311FFEFB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7872</c:v>
                </c:pt>
                <c:pt idx="1">
                  <c:v>7589</c:v>
                </c:pt>
                <c:pt idx="2">
                  <c:v>7345</c:v>
                </c:pt>
              </c:numCache>
            </c:numRef>
          </c:val>
          <c:extLst>
            <c:ext xmlns:c16="http://schemas.microsoft.com/office/drawing/2014/chart" uri="{C3380CC4-5D6E-409C-BE32-E72D297353CC}">
              <c16:uniqueId val="{00000002-65D0-46FD-9EE9-1D311FFEFB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近年、合併に伴い必要となった施設の統合整備等を集中的に実施した結果、単年度の元利償還金の額は高い水準で推移しているものの、平成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年度をピークに減少しており、また、公営企業債の元利償還金に対する繰入金も減少傾向</a:t>
          </a:r>
          <a:r>
            <a:rPr kumimoji="1" lang="ja-JP" altLang="en-US" sz="1100" b="0" i="0">
              <a:solidFill>
                <a:sysClr val="windowText" lastClr="000000"/>
              </a:solidFill>
              <a:latin typeface="ＭＳ ゴシック" pitchFamily="49" charset="-128"/>
              <a:ea typeface="ＭＳ ゴシック" pitchFamily="49" charset="-128"/>
            </a:rPr>
            <a:t>に</a:t>
          </a:r>
          <a:r>
            <a:rPr kumimoji="1" lang="ja-JP" altLang="en-US" sz="1100">
              <a:solidFill>
                <a:sysClr val="windowText" lastClr="000000"/>
              </a:solidFill>
              <a:latin typeface="ＭＳ ゴシック" pitchFamily="49" charset="-128"/>
              <a:ea typeface="ＭＳ ゴシック" pitchFamily="49" charset="-128"/>
            </a:rPr>
            <a:t>あることから、当該比率の算定における分子は、前年度比８８百万円減少した。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なお、発行した地方債の大部分は、基準財政需要額への算入率が高いものであり、今後とも同比率が１８％を超えることがないよう計画的な財政運営に努めてまいりたい。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基準財政需要額算入見込額が減少したものの、一般会計等における地方債残高及び公営企業債等繰入見込額も減少したこと等により、充当可能財源等が将来負担額を上回り、将来負担比率は算出されなか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a:p>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有財産売払収入及び基金運用利子を財政調整基金に４２１百万円積み立て、地域福祉基金においても市有財産売払収入１５８百万円積み立てた一方、大学立地事業費補助金の財源とするため「合併振興基金」を３８０百万円取り崩したこと及び市債の償還財源に充てるため減債基金を７００百万円取り崩したこと等により、基金全体としては５１８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・地域福祉基金：地域における高齢者等の保健福祉の増進</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・過疎地域自立促進基金：過疎地域自立促進計画に基づく事業の実施</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・合併振興基金：市民の連帯の強化及び地域振興のための事業実施</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・ふるさと振興基金：今治地区広域市町村圏域の振興のための事業実施</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・地域振興基金：地域福祉活動の促進、快適な生活環境の形成等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・地域福祉基金：児童福祉施設整備事業費等への充当のため６１百万円の取り崩しを行ったが、財産売払収入相当額１５８百万円を積み立てたことによる増加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・合併振興基金：大学立地事業費補助金の財源とするため３８０百万円を取り崩したことによる減少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・森林環境整備基金：森林環境譲与税１５百万円を基金に積み立てたことによる皆増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・個々の事業の進捗等に応じて対応する特定目的基金の取り崩しを行い、充当する予定</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・財産売払収入相当額等の積立による増加</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・財政調整基金の残高は、令和２年度までに約９，０００百万円（標準財政規模の２割程度）を確保することを目標にしている。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・会計の収支状況を見ながら、安定的な財政運営ができるよう、積み立て、取り崩しを行う予定</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・市債の償還財源に充てるため、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億円を取り崩したことによる増加</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・大型事業の実施に伴い借り入れた市債の償還が集中する２０２４年度頃まで、不足する償還財源に充てるための取り崩しを行っていく見込み</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数値が低下し、類似団体との比較では依然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44450</xdr:rowOff>
    </xdr:to>
    <xdr:cxnSp macro="">
      <xdr:nvCxnSpPr>
        <xdr:cNvPr id="77" name="直線コネクタ 76"/>
        <xdr:cNvCxnSpPr/>
      </xdr:nvCxnSpPr>
      <xdr:spPr>
        <a:xfrm>
          <a:off x="2336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分子である経常経費充当一般財源が増加したことに加え</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、臨時財政対策債の減などにより分母の合計額が減少となったため、経常収支比率は、前年度と比較して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ポイント増加した。類似団体の平均と比較しても高く、財政</a:t>
          </a:r>
          <a:r>
            <a:rPr kumimoji="1" lang="ja-JP" altLang="en-US" sz="1200">
              <a:latin typeface="ＭＳ Ｐゴシック" panose="020B0600070205080204" pitchFamily="50" charset="-128"/>
              <a:ea typeface="ＭＳ Ｐゴシック" panose="020B0600070205080204" pitchFamily="50" charset="-128"/>
            </a:rPr>
            <a:t>構造の弾力性が低い結果となっており、引き続き、公の施設の統廃合による管理経費の削減に取り組むなど歳出規模の縮減に努めるとともに、地方税の徴収強化や受益者負担の原則に即した適正な使用料の設定等、自主財源の確保に努め、財政基盤の強化を図り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28787</xdr:rowOff>
    </xdr:to>
    <xdr:cxnSp macro="">
      <xdr:nvCxnSpPr>
        <xdr:cNvPr id="134" name="直線コネクタ 133"/>
        <xdr:cNvCxnSpPr/>
      </xdr:nvCxnSpPr>
      <xdr:spPr>
        <a:xfrm>
          <a:off x="4114800" y="111086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135890</xdr:rowOff>
    </xdr:to>
    <xdr:cxnSp macro="">
      <xdr:nvCxnSpPr>
        <xdr:cNvPr id="137" name="直線コネクタ 136"/>
        <xdr:cNvCxnSpPr/>
      </xdr:nvCxnSpPr>
      <xdr:spPr>
        <a:xfrm>
          <a:off x="3225800" y="10963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63</xdr:row>
      <xdr:rowOff>162560</xdr:rowOff>
    </xdr:to>
    <xdr:cxnSp macro="">
      <xdr:nvCxnSpPr>
        <xdr:cNvPr id="140" name="直線コネクタ 139"/>
        <xdr:cNvCxnSpPr/>
      </xdr:nvCxnSpPr>
      <xdr:spPr>
        <a:xfrm>
          <a:off x="2336800" y="1094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146473</xdr:rowOff>
    </xdr:to>
    <xdr:cxnSp macro="">
      <xdr:nvCxnSpPr>
        <xdr:cNvPr id="143" name="直線コネクタ 142"/>
        <xdr:cNvCxnSpPr/>
      </xdr:nvCxnSpPr>
      <xdr:spPr>
        <a:xfrm>
          <a:off x="1447800" y="1073065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3" name="楕円 152"/>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4"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5" name="楕円 154"/>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6" name="テキスト ボックス 155"/>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7" name="楕円 156"/>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8" name="テキスト ボックス 15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9" name="楕円 158"/>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60" name="テキスト ボックス 159"/>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1" name="楕円 160"/>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62" name="テキスト ボックス 161"/>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円増加しており、</a:t>
          </a:r>
          <a:r>
            <a:rPr kumimoji="1" lang="ja-JP" altLang="en-US" sz="1200">
              <a:latin typeface="ＭＳ Ｐゴシック" panose="020B0600070205080204" pitchFamily="50" charset="-128"/>
              <a:ea typeface="ＭＳ Ｐゴシック" panose="020B0600070205080204" pitchFamily="50" charset="-128"/>
            </a:rPr>
            <a:t>引き続き、類似団体平均よりも高い数値となっている。合併により多くの公共施設を抱えることとなったことや島しょ部地域を抱えるという本市の特殊な地理的要因による影響も考えられるが、引き続き今後も事務事業、組織等の見直し等を行い、適正な人員配置、時間外勤務手当の抑制を図るほか、公の施設の統廃合による管理経費の削減により、人件費・物件費等の削減に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31282</xdr:rowOff>
    </xdr:from>
    <xdr:to>
      <xdr:col>23</xdr:col>
      <xdr:colOff>133350</xdr:colOff>
      <xdr:row>86</xdr:row>
      <xdr:rowOff>72262</xdr:rowOff>
    </xdr:to>
    <xdr:cxnSp macro="">
      <xdr:nvCxnSpPr>
        <xdr:cNvPr id="197" name="直線コネクタ 196"/>
        <xdr:cNvCxnSpPr/>
      </xdr:nvCxnSpPr>
      <xdr:spPr>
        <a:xfrm>
          <a:off x="4114800" y="14775982"/>
          <a:ext cx="8382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17346</xdr:rowOff>
    </xdr:from>
    <xdr:to>
      <xdr:col>19</xdr:col>
      <xdr:colOff>133350</xdr:colOff>
      <xdr:row>86</xdr:row>
      <xdr:rowOff>31282</xdr:rowOff>
    </xdr:to>
    <xdr:cxnSp macro="">
      <xdr:nvCxnSpPr>
        <xdr:cNvPr id="200" name="直線コネクタ 199"/>
        <xdr:cNvCxnSpPr/>
      </xdr:nvCxnSpPr>
      <xdr:spPr>
        <a:xfrm>
          <a:off x="3225800" y="14762046"/>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17346</xdr:rowOff>
    </xdr:from>
    <xdr:to>
      <xdr:col>15</xdr:col>
      <xdr:colOff>82550</xdr:colOff>
      <xdr:row>86</xdr:row>
      <xdr:rowOff>77591</xdr:rowOff>
    </xdr:to>
    <xdr:cxnSp macro="">
      <xdr:nvCxnSpPr>
        <xdr:cNvPr id="203" name="直線コネクタ 202"/>
        <xdr:cNvCxnSpPr/>
      </xdr:nvCxnSpPr>
      <xdr:spPr>
        <a:xfrm flipV="1">
          <a:off x="2336800" y="14762046"/>
          <a:ext cx="889000" cy="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93739</xdr:rowOff>
    </xdr:from>
    <xdr:ext cx="762000" cy="259045"/>
    <xdr:sp macro="" textlink="">
      <xdr:nvSpPr>
        <xdr:cNvPr id="205" name="テキスト ボックス 204"/>
        <xdr:cNvSpPr txBox="1"/>
      </xdr:nvSpPr>
      <xdr:spPr>
        <a:xfrm>
          <a:off x="2844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20865</xdr:rowOff>
    </xdr:from>
    <xdr:to>
      <xdr:col>11</xdr:col>
      <xdr:colOff>31750</xdr:colOff>
      <xdr:row>86</xdr:row>
      <xdr:rowOff>77591</xdr:rowOff>
    </xdr:to>
    <xdr:cxnSp macro="">
      <xdr:nvCxnSpPr>
        <xdr:cNvPr id="206" name="直線コネクタ 205"/>
        <xdr:cNvCxnSpPr/>
      </xdr:nvCxnSpPr>
      <xdr:spPr>
        <a:xfrm>
          <a:off x="1447800" y="14765565"/>
          <a:ext cx="8890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77914</xdr:rowOff>
    </xdr:from>
    <xdr:ext cx="762000" cy="259045"/>
    <xdr:sp macro="" textlink="">
      <xdr:nvSpPr>
        <xdr:cNvPr id="208" name="テキスト ボックス 207"/>
        <xdr:cNvSpPr txBox="1"/>
      </xdr:nvSpPr>
      <xdr:spPr>
        <a:xfrm>
          <a:off x="1955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37234</xdr:rowOff>
    </xdr:from>
    <xdr:ext cx="762000" cy="259045"/>
    <xdr:sp macro="" textlink="">
      <xdr:nvSpPr>
        <xdr:cNvPr id="210" name="テキスト ボックス 209"/>
        <xdr:cNvSpPr txBox="1"/>
      </xdr:nvSpPr>
      <xdr:spPr>
        <a:xfrm>
          <a:off x="1066800" y="140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21462</xdr:rowOff>
    </xdr:from>
    <xdr:to>
      <xdr:col>23</xdr:col>
      <xdr:colOff>184150</xdr:colOff>
      <xdr:row>86</xdr:row>
      <xdr:rowOff>123062</xdr:rowOff>
    </xdr:to>
    <xdr:sp macro="" textlink="">
      <xdr:nvSpPr>
        <xdr:cNvPr id="216" name="楕円 215"/>
        <xdr:cNvSpPr/>
      </xdr:nvSpPr>
      <xdr:spPr>
        <a:xfrm>
          <a:off x="4902200" y="147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164989</xdr:rowOff>
    </xdr:from>
    <xdr:ext cx="762000" cy="259045"/>
    <xdr:sp macro="" textlink="">
      <xdr:nvSpPr>
        <xdr:cNvPr id="217" name="人件費・物件費等の状況該当値テキスト"/>
        <xdr:cNvSpPr txBox="1"/>
      </xdr:nvSpPr>
      <xdr:spPr>
        <a:xfrm>
          <a:off x="5041900" y="1473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151932</xdr:rowOff>
    </xdr:from>
    <xdr:to>
      <xdr:col>19</xdr:col>
      <xdr:colOff>184150</xdr:colOff>
      <xdr:row>86</xdr:row>
      <xdr:rowOff>82082</xdr:rowOff>
    </xdr:to>
    <xdr:sp macro="" textlink="">
      <xdr:nvSpPr>
        <xdr:cNvPr id="218" name="楕円 217"/>
        <xdr:cNvSpPr/>
      </xdr:nvSpPr>
      <xdr:spPr>
        <a:xfrm>
          <a:off x="4064000" y="147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66859</xdr:rowOff>
    </xdr:from>
    <xdr:ext cx="736600" cy="259045"/>
    <xdr:sp macro="" textlink="">
      <xdr:nvSpPr>
        <xdr:cNvPr id="219" name="テキスト ボックス 218"/>
        <xdr:cNvSpPr txBox="1"/>
      </xdr:nvSpPr>
      <xdr:spPr>
        <a:xfrm>
          <a:off x="3733800" y="1481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137996</xdr:rowOff>
    </xdr:from>
    <xdr:to>
      <xdr:col>15</xdr:col>
      <xdr:colOff>133350</xdr:colOff>
      <xdr:row>86</xdr:row>
      <xdr:rowOff>68146</xdr:rowOff>
    </xdr:to>
    <xdr:sp macro="" textlink="">
      <xdr:nvSpPr>
        <xdr:cNvPr id="220" name="楕円 219"/>
        <xdr:cNvSpPr/>
      </xdr:nvSpPr>
      <xdr:spPr>
        <a:xfrm>
          <a:off x="3175000" y="147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52923</xdr:rowOff>
    </xdr:from>
    <xdr:ext cx="762000" cy="259045"/>
    <xdr:sp macro="" textlink="">
      <xdr:nvSpPr>
        <xdr:cNvPr id="221" name="テキスト ボックス 220"/>
        <xdr:cNvSpPr txBox="1"/>
      </xdr:nvSpPr>
      <xdr:spPr>
        <a:xfrm>
          <a:off x="2844800" y="147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26791</xdr:rowOff>
    </xdr:from>
    <xdr:to>
      <xdr:col>11</xdr:col>
      <xdr:colOff>82550</xdr:colOff>
      <xdr:row>86</xdr:row>
      <xdr:rowOff>128391</xdr:rowOff>
    </xdr:to>
    <xdr:sp macro="" textlink="">
      <xdr:nvSpPr>
        <xdr:cNvPr id="222" name="楕円 221"/>
        <xdr:cNvSpPr/>
      </xdr:nvSpPr>
      <xdr:spPr>
        <a:xfrm>
          <a:off x="2286000" y="147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113168</xdr:rowOff>
    </xdr:from>
    <xdr:ext cx="762000" cy="259045"/>
    <xdr:sp macro="" textlink="">
      <xdr:nvSpPr>
        <xdr:cNvPr id="223" name="テキスト ボックス 222"/>
        <xdr:cNvSpPr txBox="1"/>
      </xdr:nvSpPr>
      <xdr:spPr>
        <a:xfrm>
          <a:off x="1955800" y="1485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141515</xdr:rowOff>
    </xdr:from>
    <xdr:to>
      <xdr:col>7</xdr:col>
      <xdr:colOff>31750</xdr:colOff>
      <xdr:row>86</xdr:row>
      <xdr:rowOff>71665</xdr:rowOff>
    </xdr:to>
    <xdr:sp macro="" textlink="">
      <xdr:nvSpPr>
        <xdr:cNvPr id="224" name="楕円 223"/>
        <xdr:cNvSpPr/>
      </xdr:nvSpPr>
      <xdr:spPr>
        <a:xfrm>
          <a:off x="1397000" y="147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56442</xdr:rowOff>
    </xdr:from>
    <xdr:ext cx="762000" cy="259045"/>
    <xdr:sp macro="" textlink="">
      <xdr:nvSpPr>
        <xdr:cNvPr id="225" name="テキスト ボックス 224"/>
        <xdr:cNvSpPr txBox="1"/>
      </xdr:nvSpPr>
      <xdr:spPr>
        <a:xfrm>
          <a:off x="1066800" y="1480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ラスパイレス指数は少しずつ上昇しているが、依然として類似団体の中では最低水準にある。国に準じて給与の総合的見直しや高齢者層職員の昇給抑制などを実施しており、今後も給与の適正化に努めたい。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35379</xdr:rowOff>
    </xdr:to>
    <xdr:cxnSp macro="">
      <xdr:nvCxnSpPr>
        <xdr:cNvPr id="256" name="直線コネクタ 255"/>
        <xdr:cNvCxnSpPr/>
      </xdr:nvCxnSpPr>
      <xdr:spPr>
        <a:xfrm flipV="1">
          <a:off x="17018000" y="14001750"/>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114300</xdr:rowOff>
    </xdr:to>
    <xdr:cxnSp macro="">
      <xdr:nvCxnSpPr>
        <xdr:cNvPr id="261" name="直線コネクタ 260"/>
        <xdr:cNvCxnSpPr/>
      </xdr:nvCxnSpPr>
      <xdr:spPr>
        <a:xfrm>
          <a:off x="16179800" y="139672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62"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63" name="フローチャート: 判断 262"/>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79829</xdr:rowOff>
    </xdr:to>
    <xdr:cxnSp macro="">
      <xdr:nvCxnSpPr>
        <xdr:cNvPr id="264" name="直線コネクタ 263"/>
        <xdr:cNvCxnSpPr/>
      </xdr:nvCxnSpPr>
      <xdr:spPr>
        <a:xfrm>
          <a:off x="15290800" y="139155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28121</xdr:rowOff>
    </xdr:to>
    <xdr:cxnSp macro="">
      <xdr:nvCxnSpPr>
        <xdr:cNvPr id="267" name="直線コネクタ 266"/>
        <xdr:cNvCxnSpPr/>
      </xdr:nvCxnSpPr>
      <xdr:spPr>
        <a:xfrm>
          <a:off x="14401800" y="138811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8" name="フローチャート: 判断 267"/>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9" name="テキスト ボックス 268"/>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80</xdr:row>
      <xdr:rowOff>165100</xdr:rowOff>
    </xdr:to>
    <xdr:cxnSp macro="">
      <xdr:nvCxnSpPr>
        <xdr:cNvPr id="270" name="直線コネクタ 269"/>
        <xdr:cNvCxnSpPr/>
      </xdr:nvCxnSpPr>
      <xdr:spPr>
        <a:xfrm>
          <a:off x="13512800" y="138466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80" name="楕円 279"/>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81"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82" name="楕円 281"/>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83" name="テキスト ボックス 282"/>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4" name="楕円 283"/>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5" name="テキスト ボックス 284"/>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6" name="楕円 285"/>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7" name="テキスト ボックス 286"/>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8" name="楕円 287"/>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89" name="テキスト ボックス 288"/>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月の広域合併により職員数が増加したが、平成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次定員適正化計画を策定し、職員数の削減に取り組んできた結果、合併直後から令和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月時点までに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職員の削減を達成した。それでもなお、人口千人当たりの職員数は、本市が有する地理的特性を考慮すると単純に比較することはできないものの、類似団体平均を上回る結果となっている。今後策定予定の第四次定員適正化計画に基づき、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月時点までにさらに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人の削減を目指す。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7" name="直線コネクタ 316"/>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8"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9" name="直線コネクタ 318"/>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0"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1" name="直線コネクタ 320"/>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5334</xdr:rowOff>
    </xdr:from>
    <xdr:to>
      <xdr:col>81</xdr:col>
      <xdr:colOff>44450</xdr:colOff>
      <xdr:row>66</xdr:row>
      <xdr:rowOff>106680</xdr:rowOff>
    </xdr:to>
    <xdr:cxnSp macro="">
      <xdr:nvCxnSpPr>
        <xdr:cNvPr id="322" name="直線コネクタ 321"/>
        <xdr:cNvCxnSpPr/>
      </xdr:nvCxnSpPr>
      <xdr:spPr>
        <a:xfrm>
          <a:off x="16179800" y="1132103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3" name="定員管理の状況平均値テキスト"/>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4" name="フローチャート: 判断 323"/>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5334</xdr:rowOff>
    </xdr:from>
    <xdr:to>
      <xdr:col>77</xdr:col>
      <xdr:colOff>44450</xdr:colOff>
      <xdr:row>66</xdr:row>
      <xdr:rowOff>29464</xdr:rowOff>
    </xdr:to>
    <xdr:cxnSp macro="">
      <xdr:nvCxnSpPr>
        <xdr:cNvPr id="325" name="直線コネクタ 324"/>
        <xdr:cNvCxnSpPr/>
      </xdr:nvCxnSpPr>
      <xdr:spPr>
        <a:xfrm flipV="1">
          <a:off x="15290800" y="113210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6" name="フローチャート: 判断 325"/>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7" name="テキスト ボックス 326"/>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19812</xdr:rowOff>
    </xdr:from>
    <xdr:to>
      <xdr:col>72</xdr:col>
      <xdr:colOff>203200</xdr:colOff>
      <xdr:row>66</xdr:row>
      <xdr:rowOff>29464</xdr:rowOff>
    </xdr:to>
    <xdr:cxnSp macro="">
      <xdr:nvCxnSpPr>
        <xdr:cNvPr id="328" name="直線コネクタ 327"/>
        <xdr:cNvCxnSpPr/>
      </xdr:nvCxnSpPr>
      <xdr:spPr>
        <a:xfrm>
          <a:off x="14401800" y="1133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9" name="フローチャート: 判断 328"/>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30" name="テキスト ボックス 329"/>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19812</xdr:rowOff>
    </xdr:from>
    <xdr:to>
      <xdr:col>68</xdr:col>
      <xdr:colOff>152400</xdr:colOff>
      <xdr:row>66</xdr:row>
      <xdr:rowOff>34290</xdr:rowOff>
    </xdr:to>
    <xdr:cxnSp macro="">
      <xdr:nvCxnSpPr>
        <xdr:cNvPr id="331" name="直線コネクタ 330"/>
        <xdr:cNvCxnSpPr/>
      </xdr:nvCxnSpPr>
      <xdr:spPr>
        <a:xfrm flipV="1">
          <a:off x="13512800" y="113355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2" name="フローチャート: 判断 331"/>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3" name="テキスト ボックス 332"/>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4" name="フローチャート: 判断 333"/>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44975</xdr:rowOff>
    </xdr:from>
    <xdr:ext cx="762000" cy="259045"/>
    <xdr:sp macro="" textlink="">
      <xdr:nvSpPr>
        <xdr:cNvPr id="335" name="テキスト ボックス 334"/>
        <xdr:cNvSpPr txBox="1"/>
      </xdr:nvSpPr>
      <xdr:spPr>
        <a:xfrm>
          <a:off x="13131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55880</xdr:rowOff>
    </xdr:from>
    <xdr:to>
      <xdr:col>81</xdr:col>
      <xdr:colOff>95250</xdr:colOff>
      <xdr:row>66</xdr:row>
      <xdr:rowOff>157480</xdr:rowOff>
    </xdr:to>
    <xdr:sp macro="" textlink="">
      <xdr:nvSpPr>
        <xdr:cNvPr id="341" name="楕円 340"/>
        <xdr:cNvSpPr/>
      </xdr:nvSpPr>
      <xdr:spPr>
        <a:xfrm>
          <a:off x="16967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123207</xdr:rowOff>
    </xdr:from>
    <xdr:ext cx="762000" cy="259045"/>
    <xdr:sp macro="" textlink="">
      <xdr:nvSpPr>
        <xdr:cNvPr id="342" name="定員管理の状況該当値テキスト"/>
        <xdr:cNvSpPr txBox="1"/>
      </xdr:nvSpPr>
      <xdr:spPr>
        <a:xfrm>
          <a:off x="17106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125984</xdr:rowOff>
    </xdr:from>
    <xdr:to>
      <xdr:col>77</xdr:col>
      <xdr:colOff>95250</xdr:colOff>
      <xdr:row>66</xdr:row>
      <xdr:rowOff>56134</xdr:rowOff>
    </xdr:to>
    <xdr:sp macro="" textlink="">
      <xdr:nvSpPr>
        <xdr:cNvPr id="343" name="楕円 342"/>
        <xdr:cNvSpPr/>
      </xdr:nvSpPr>
      <xdr:spPr>
        <a:xfrm>
          <a:off x="16129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40911</xdr:rowOff>
    </xdr:from>
    <xdr:ext cx="736600" cy="259045"/>
    <xdr:sp macro="" textlink="">
      <xdr:nvSpPr>
        <xdr:cNvPr id="344" name="テキスト ボックス 343"/>
        <xdr:cNvSpPr txBox="1"/>
      </xdr:nvSpPr>
      <xdr:spPr>
        <a:xfrm>
          <a:off x="15798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150114</xdr:rowOff>
    </xdr:from>
    <xdr:to>
      <xdr:col>73</xdr:col>
      <xdr:colOff>44450</xdr:colOff>
      <xdr:row>66</xdr:row>
      <xdr:rowOff>80264</xdr:rowOff>
    </xdr:to>
    <xdr:sp macro="" textlink="">
      <xdr:nvSpPr>
        <xdr:cNvPr id="345" name="楕円 344"/>
        <xdr:cNvSpPr/>
      </xdr:nvSpPr>
      <xdr:spPr>
        <a:xfrm>
          <a:off x="15240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65041</xdr:rowOff>
    </xdr:from>
    <xdr:ext cx="762000" cy="259045"/>
    <xdr:sp macro="" textlink="">
      <xdr:nvSpPr>
        <xdr:cNvPr id="346" name="テキスト ボックス 345"/>
        <xdr:cNvSpPr txBox="1"/>
      </xdr:nvSpPr>
      <xdr:spPr>
        <a:xfrm>
          <a:off x="14909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140462</xdr:rowOff>
    </xdr:from>
    <xdr:to>
      <xdr:col>68</xdr:col>
      <xdr:colOff>203200</xdr:colOff>
      <xdr:row>66</xdr:row>
      <xdr:rowOff>70612</xdr:rowOff>
    </xdr:to>
    <xdr:sp macro="" textlink="">
      <xdr:nvSpPr>
        <xdr:cNvPr id="347" name="楕円 346"/>
        <xdr:cNvSpPr/>
      </xdr:nvSpPr>
      <xdr:spPr>
        <a:xfrm>
          <a:off x="14351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55389</xdr:rowOff>
    </xdr:from>
    <xdr:ext cx="762000" cy="259045"/>
    <xdr:sp macro="" textlink="">
      <xdr:nvSpPr>
        <xdr:cNvPr id="348" name="テキスト ボックス 347"/>
        <xdr:cNvSpPr txBox="1"/>
      </xdr:nvSpPr>
      <xdr:spPr>
        <a:xfrm>
          <a:off x="14020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154940</xdr:rowOff>
    </xdr:from>
    <xdr:to>
      <xdr:col>64</xdr:col>
      <xdr:colOff>152400</xdr:colOff>
      <xdr:row>66</xdr:row>
      <xdr:rowOff>85090</xdr:rowOff>
    </xdr:to>
    <xdr:sp macro="" textlink="">
      <xdr:nvSpPr>
        <xdr:cNvPr id="349" name="楕円 348"/>
        <xdr:cNvSpPr/>
      </xdr:nvSpPr>
      <xdr:spPr>
        <a:xfrm>
          <a:off x="13462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69867</xdr:rowOff>
    </xdr:from>
    <xdr:ext cx="762000" cy="259045"/>
    <xdr:sp macro="" textlink="">
      <xdr:nvSpPr>
        <xdr:cNvPr id="350" name="テキスト ボックス 349"/>
        <xdr:cNvSpPr txBox="1"/>
      </xdr:nvSpPr>
      <xdr:spPr>
        <a:xfrm>
          <a:off x="13131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総額が減少し、公債費に充当した一般財源等が減少したものの、標準税収入額等及び臨時財政対策債発行可能額が減少した結果、単年度の実質公債費比率は前年度と同じ１２．０で、３か年平均では０．２ポイント低下した。依然として類似団体平均値を大きく上回っているが、これは近年、合併に伴い必要となった施設の統合整備等を集中的に実施した結果である。なお、発行した地方債の大部分は、基準財政需要額への算入率が高いものであり、今後とも同比率が１８％を超えることがないよう計画的な財政運営に努めてまいりたい。</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8" name="直線コネクタ 377"/>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81"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2" name="直線コネクタ 381"/>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36406</xdr:rowOff>
    </xdr:to>
    <xdr:cxnSp macro="">
      <xdr:nvCxnSpPr>
        <xdr:cNvPr id="383" name="直線コネクタ 382"/>
        <xdr:cNvCxnSpPr/>
      </xdr:nvCxnSpPr>
      <xdr:spPr>
        <a:xfrm flipV="1">
          <a:off x="16179800" y="75641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5" name="フローチャート: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68580</xdr:rowOff>
    </xdr:to>
    <xdr:cxnSp macro="">
      <xdr:nvCxnSpPr>
        <xdr:cNvPr id="386" name="直線コネクタ 385"/>
        <xdr:cNvCxnSpPr/>
      </xdr:nvCxnSpPr>
      <xdr:spPr>
        <a:xfrm flipV="1">
          <a:off x="15290800" y="758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7" name="フローチャート: 判断 386"/>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8" name="テキスト ボックス 387"/>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68580</xdr:rowOff>
    </xdr:to>
    <xdr:cxnSp macro="">
      <xdr:nvCxnSpPr>
        <xdr:cNvPr id="389" name="直線コネクタ 388"/>
        <xdr:cNvCxnSpPr/>
      </xdr:nvCxnSpPr>
      <xdr:spPr>
        <a:xfrm>
          <a:off x="14401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90" name="フローチャート: 判断 389"/>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91" name="テキスト ボックス 390"/>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68580</xdr:rowOff>
    </xdr:to>
    <xdr:cxnSp macro="">
      <xdr:nvCxnSpPr>
        <xdr:cNvPr id="392" name="直線コネクタ 391"/>
        <xdr:cNvCxnSpPr/>
      </xdr:nvCxnSpPr>
      <xdr:spPr>
        <a:xfrm flipV="1">
          <a:off x="13512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4" name="テキスト ボックス 393"/>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5" name="フローチャート: 判断 394"/>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6" name="テキスト ボックス 395"/>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2" name="楕円 401"/>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3"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4" name="楕円 403"/>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5" name="テキスト ボックス 404"/>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6" name="楕円 405"/>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7" name="テキスト ボックス 406"/>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8" name="楕円 407"/>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9" name="テキスト ボックス 408"/>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0" name="楕円 409"/>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1" name="テキスト ボックス 410"/>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需要額算入見込額（充当可能財源等）が減少したものの、一般会計等における地方債残高及び公営企業債等繰入見込額が減少したこと等により、充当可能財源等が将来負担額を上回り、将来負担比率は算出されなかった。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40" name="直線コネクタ 439"/>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41"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2" name="直線コネクタ 441"/>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154686</xdr:rowOff>
    </xdr:from>
    <xdr:to>
      <xdr:col>77</xdr:col>
      <xdr:colOff>44450</xdr:colOff>
      <xdr:row>14</xdr:row>
      <xdr:rowOff>65278</xdr:rowOff>
    </xdr:to>
    <xdr:cxnSp macro="">
      <xdr:nvCxnSpPr>
        <xdr:cNvPr id="445" name="直線コネクタ 444"/>
        <xdr:cNvCxnSpPr/>
      </xdr:nvCxnSpPr>
      <xdr:spPr>
        <a:xfrm flipV="1">
          <a:off x="15290800" y="23835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6" name="将来負担の状況平均値テキスト"/>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7" name="フローチャート: 判断 446"/>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65278</xdr:rowOff>
    </xdr:from>
    <xdr:to>
      <xdr:col>72</xdr:col>
      <xdr:colOff>203200</xdr:colOff>
      <xdr:row>14</xdr:row>
      <xdr:rowOff>110321</xdr:rowOff>
    </xdr:to>
    <xdr:cxnSp macro="">
      <xdr:nvCxnSpPr>
        <xdr:cNvPr id="448" name="直線コネクタ 447"/>
        <xdr:cNvCxnSpPr/>
      </xdr:nvCxnSpPr>
      <xdr:spPr>
        <a:xfrm flipV="1">
          <a:off x="14401800" y="246557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9" name="フローチャート: 判断 448"/>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50" name="テキスト ボックス 449"/>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110321</xdr:rowOff>
    </xdr:from>
    <xdr:to>
      <xdr:col>68</xdr:col>
      <xdr:colOff>152400</xdr:colOff>
      <xdr:row>14</xdr:row>
      <xdr:rowOff>165015</xdr:rowOff>
    </xdr:to>
    <xdr:cxnSp macro="">
      <xdr:nvCxnSpPr>
        <xdr:cNvPr id="451" name="直線コネクタ 450"/>
        <xdr:cNvCxnSpPr/>
      </xdr:nvCxnSpPr>
      <xdr:spPr>
        <a:xfrm flipV="1">
          <a:off x="13512800" y="2510621"/>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2" name="フローチャート: 判断 451"/>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167615</xdr:rowOff>
    </xdr:from>
    <xdr:ext cx="762000" cy="259045"/>
    <xdr:sp macro="" textlink="">
      <xdr:nvSpPr>
        <xdr:cNvPr id="453" name="テキスト ボックス 452"/>
        <xdr:cNvSpPr txBox="1"/>
      </xdr:nvSpPr>
      <xdr:spPr>
        <a:xfrm>
          <a:off x="14909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54" name="フローチャート: 判断 453"/>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28338</xdr:rowOff>
    </xdr:from>
    <xdr:ext cx="762000" cy="259045"/>
    <xdr:sp macro="" textlink="">
      <xdr:nvSpPr>
        <xdr:cNvPr id="455" name="テキスト ボックス 454"/>
        <xdr:cNvSpPr txBox="1"/>
      </xdr:nvSpPr>
      <xdr:spPr>
        <a:xfrm>
          <a:off x="14020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6" name="フローチャート: 判断 455"/>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7" name="テキスト ボックス 456"/>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103886</xdr:rowOff>
    </xdr:from>
    <xdr:to>
      <xdr:col>77</xdr:col>
      <xdr:colOff>95250</xdr:colOff>
      <xdr:row>14</xdr:row>
      <xdr:rowOff>34036</xdr:rowOff>
    </xdr:to>
    <xdr:sp macro="" textlink="">
      <xdr:nvSpPr>
        <xdr:cNvPr id="463" name="楕円 462"/>
        <xdr:cNvSpPr/>
      </xdr:nvSpPr>
      <xdr:spPr>
        <a:xfrm>
          <a:off x="161290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44213</xdr:rowOff>
    </xdr:from>
    <xdr:ext cx="736600" cy="259045"/>
    <xdr:sp macro="" textlink="">
      <xdr:nvSpPr>
        <xdr:cNvPr id="464" name="テキスト ボックス 463"/>
        <xdr:cNvSpPr txBox="1"/>
      </xdr:nvSpPr>
      <xdr:spPr>
        <a:xfrm>
          <a:off x="15798800" y="210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14478</xdr:rowOff>
    </xdr:from>
    <xdr:to>
      <xdr:col>73</xdr:col>
      <xdr:colOff>44450</xdr:colOff>
      <xdr:row>14</xdr:row>
      <xdr:rowOff>116078</xdr:rowOff>
    </xdr:to>
    <xdr:sp macro="" textlink="">
      <xdr:nvSpPr>
        <xdr:cNvPr id="465" name="楕円 464"/>
        <xdr:cNvSpPr/>
      </xdr:nvSpPr>
      <xdr:spPr>
        <a:xfrm>
          <a:off x="15240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126255</xdr:rowOff>
    </xdr:from>
    <xdr:ext cx="762000" cy="259045"/>
    <xdr:sp macro="" textlink="">
      <xdr:nvSpPr>
        <xdr:cNvPr id="466" name="テキスト ボックス 465"/>
        <xdr:cNvSpPr txBox="1"/>
      </xdr:nvSpPr>
      <xdr:spPr>
        <a:xfrm>
          <a:off x="14909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59521</xdr:rowOff>
    </xdr:from>
    <xdr:to>
      <xdr:col>68</xdr:col>
      <xdr:colOff>203200</xdr:colOff>
      <xdr:row>14</xdr:row>
      <xdr:rowOff>161121</xdr:rowOff>
    </xdr:to>
    <xdr:sp macro="" textlink="">
      <xdr:nvSpPr>
        <xdr:cNvPr id="467" name="楕円 466"/>
        <xdr:cNvSpPr/>
      </xdr:nvSpPr>
      <xdr:spPr>
        <a:xfrm>
          <a:off x="143510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171298</xdr:rowOff>
    </xdr:from>
    <xdr:ext cx="762000" cy="259045"/>
    <xdr:sp macro="" textlink="">
      <xdr:nvSpPr>
        <xdr:cNvPr id="468" name="テキスト ボックス 467"/>
        <xdr:cNvSpPr txBox="1"/>
      </xdr:nvSpPr>
      <xdr:spPr>
        <a:xfrm>
          <a:off x="14020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114215</xdr:rowOff>
    </xdr:from>
    <xdr:to>
      <xdr:col>64</xdr:col>
      <xdr:colOff>152400</xdr:colOff>
      <xdr:row>15</xdr:row>
      <xdr:rowOff>44365</xdr:rowOff>
    </xdr:to>
    <xdr:sp macro="" textlink="">
      <xdr:nvSpPr>
        <xdr:cNvPr id="469" name="楕円 468"/>
        <xdr:cNvSpPr/>
      </xdr:nvSpPr>
      <xdr:spPr>
        <a:xfrm>
          <a:off x="13462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29142</xdr:rowOff>
    </xdr:from>
    <xdr:ext cx="762000" cy="259045"/>
    <xdr:sp macro="" textlink="">
      <xdr:nvSpPr>
        <xdr:cNvPr id="470" name="テキスト ボックス 469"/>
        <xdr:cNvSpPr txBox="1"/>
      </xdr:nvSpPr>
      <xdr:spPr>
        <a:xfrm>
          <a:off x="13131800" y="260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前年度数値と比較して０．５ポイント減少し、引き続き、類似団体の平均を下回っている状況にある。平成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年度にそれぞれ策定した定員適正化計画（第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については、いずれも計画期間を前倒しして、職員の削減目標を達成しているが、今後も事務事業、組織等の見直し等を行い、適正な人員配置、時間外勤務手当の抑制に努めるなど人件費の削減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36</xdr:row>
      <xdr:rowOff>101600</xdr:rowOff>
    </xdr:to>
    <xdr:cxnSp macro="">
      <xdr:nvCxnSpPr>
        <xdr:cNvPr id="66" name="直線コネクタ 65"/>
        <xdr:cNvCxnSpPr/>
      </xdr:nvCxnSpPr>
      <xdr:spPr>
        <a:xfrm flipV="1">
          <a:off x="3987800" y="6210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101600</xdr:rowOff>
    </xdr:to>
    <xdr:cxnSp macro="">
      <xdr:nvCxnSpPr>
        <xdr:cNvPr id="69" name="直線コネクタ 68"/>
        <xdr:cNvCxnSpPr/>
      </xdr:nvCxnSpPr>
      <xdr:spPr>
        <a:xfrm>
          <a:off x="3098800" y="610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127000</xdr:rowOff>
    </xdr:to>
    <xdr:cxnSp macro="">
      <xdr:nvCxnSpPr>
        <xdr:cNvPr id="72" name="直線コネクタ 71"/>
        <xdr:cNvCxnSpPr/>
      </xdr:nvCxnSpPr>
      <xdr:spPr>
        <a:xfrm flipV="1">
          <a:off x="2209800" y="610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127000</xdr:rowOff>
    </xdr:to>
    <xdr:cxnSp macro="">
      <xdr:nvCxnSpPr>
        <xdr:cNvPr id="75" name="直線コネクタ 74"/>
        <xdr:cNvCxnSpPr/>
      </xdr:nvCxnSpPr>
      <xdr:spPr>
        <a:xfrm>
          <a:off x="1320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85" name="楕円 84"/>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3827</xdr:rowOff>
    </xdr:from>
    <xdr:ext cx="762000" cy="259045"/>
    <xdr:sp macro="" textlink="">
      <xdr:nvSpPr>
        <xdr:cNvPr id="86" name="人件費該当値テキスト"/>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50800</xdr:rowOff>
    </xdr:from>
    <xdr:to>
      <xdr:col>20</xdr:col>
      <xdr:colOff>38100</xdr:colOff>
      <xdr:row>36</xdr:row>
      <xdr:rowOff>152400</xdr:rowOff>
    </xdr:to>
    <xdr:sp macro="" textlink="">
      <xdr:nvSpPr>
        <xdr:cNvPr id="87" name="楕円 86"/>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8" name="テキスト ボックス 87"/>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前年度数値と比較して０．２ポイント増加したものの、類似団体平均を０．６ポイント下回っている。物件費の主要な部分を占める施設の管理経費については、平成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策定した「公の施設等評価及びあり方方針」のもと、施設の集約化や複合化による総量削減に取り組んでいるところであり、この取り組みを更に推し進めることで、施設の維持管理コストの縮減を図り、物件費の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165100</xdr:rowOff>
    </xdr:to>
    <xdr:cxnSp macro="">
      <xdr:nvCxnSpPr>
        <xdr:cNvPr id="127" name="直線コネクタ 126"/>
        <xdr:cNvCxnSpPr/>
      </xdr:nvCxnSpPr>
      <xdr:spPr>
        <a:xfrm>
          <a:off x="15671800" y="287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12700</xdr:rowOff>
    </xdr:to>
    <xdr:cxnSp macro="">
      <xdr:nvCxnSpPr>
        <xdr:cNvPr id="130" name="直線コネクタ 129"/>
        <xdr:cNvCxnSpPr/>
      </xdr:nvCxnSpPr>
      <xdr:spPr>
        <a:xfrm flipV="1">
          <a:off x="14782800" y="287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107950</xdr:rowOff>
    </xdr:to>
    <xdr:cxnSp macro="">
      <xdr:nvCxnSpPr>
        <xdr:cNvPr id="133" name="直線コネクタ 132"/>
        <xdr:cNvCxnSpPr/>
      </xdr:nvCxnSpPr>
      <xdr:spPr>
        <a:xfrm flipV="1">
          <a:off x="13893800" y="2927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5" name="テキスト ボックス 134"/>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107950</xdr:rowOff>
    </xdr:to>
    <xdr:cxnSp macro="">
      <xdr:nvCxnSpPr>
        <xdr:cNvPr id="136" name="直線コネクタ 135"/>
        <xdr:cNvCxnSpPr/>
      </xdr:nvCxnSpPr>
      <xdr:spPr>
        <a:xfrm>
          <a:off x="13004800" y="290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8" name="テキスト ボックス 137"/>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0" name="テキスト ボックス 139"/>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0" name="楕円 149"/>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51" name="テキスト ボックス 150"/>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数値と比較して０．７ポイント増加したものの、引き続き、類似団体の平均を下回っている状況にある。前年度と比較すると、施設型給付費や障害福祉サービス費等に充当した一般財源額が伸びている。これらを含めた社会保障関係経費については、今後も増加することが見込まれているため、更なる適正な執行に取り組み、上昇率の抑制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149860</xdr:rowOff>
    </xdr:from>
    <xdr:to>
      <xdr:col>24</xdr:col>
      <xdr:colOff>25400</xdr:colOff>
      <xdr:row>61</xdr:row>
      <xdr:rowOff>69850</xdr:rowOff>
    </xdr:to>
    <xdr:cxnSp macro="">
      <xdr:nvCxnSpPr>
        <xdr:cNvPr id="181" name="直線コネクタ 180"/>
        <xdr:cNvCxnSpPr/>
      </xdr:nvCxnSpPr>
      <xdr:spPr>
        <a:xfrm flipV="1">
          <a:off x="4826000" y="940816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64787</xdr:rowOff>
    </xdr:from>
    <xdr:ext cx="762000" cy="259045"/>
    <xdr:sp macro="" textlink="">
      <xdr:nvSpPr>
        <xdr:cNvPr id="184" name="扶助費最大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149860</xdr:rowOff>
    </xdr:from>
    <xdr:to>
      <xdr:col>24</xdr:col>
      <xdr:colOff>114300</xdr:colOff>
      <xdr:row>54</xdr:row>
      <xdr:rowOff>149860</xdr:rowOff>
    </xdr:to>
    <xdr:cxnSp macro="">
      <xdr:nvCxnSpPr>
        <xdr:cNvPr id="185" name="直線コネクタ 184"/>
        <xdr:cNvCxnSpPr/>
      </xdr:nvCxnSpPr>
      <xdr:spPr>
        <a:xfrm>
          <a:off x="4737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161290</xdr:rowOff>
    </xdr:to>
    <xdr:cxnSp macro="">
      <xdr:nvCxnSpPr>
        <xdr:cNvPr id="186" name="直線コネクタ 185"/>
        <xdr:cNvCxnSpPr/>
      </xdr:nvCxnSpPr>
      <xdr:spPr>
        <a:xfrm>
          <a:off x="3987800" y="9773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25417</xdr:rowOff>
    </xdr:from>
    <xdr:ext cx="762000" cy="259045"/>
    <xdr:sp macro="" textlink="">
      <xdr:nvSpPr>
        <xdr:cNvPr id="187" name="扶助費平均値テキスト"/>
        <xdr:cNvSpPr txBox="1"/>
      </xdr:nvSpPr>
      <xdr:spPr>
        <a:xfrm>
          <a:off x="4914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188" name="フローチャート: 判断 187"/>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57</xdr:row>
      <xdr:rowOff>1270</xdr:rowOff>
    </xdr:to>
    <xdr:cxnSp macro="">
      <xdr:nvCxnSpPr>
        <xdr:cNvPr id="189" name="直線コネクタ 188"/>
        <xdr:cNvCxnSpPr/>
      </xdr:nvCxnSpPr>
      <xdr:spPr>
        <a:xfrm>
          <a:off x="3098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56</xdr:row>
      <xdr:rowOff>81280</xdr:rowOff>
    </xdr:to>
    <xdr:cxnSp macro="">
      <xdr:nvCxnSpPr>
        <xdr:cNvPr id="192" name="直線コネクタ 191"/>
        <xdr:cNvCxnSpPr/>
      </xdr:nvCxnSpPr>
      <xdr:spPr>
        <a:xfrm>
          <a:off x="2209800" y="9545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110490</xdr:rowOff>
    </xdr:from>
    <xdr:to>
      <xdr:col>15</xdr:col>
      <xdr:colOff>149225</xdr:colOff>
      <xdr:row>58</xdr:row>
      <xdr:rowOff>40640</xdr:rowOff>
    </xdr:to>
    <xdr:sp macro="" textlink="">
      <xdr:nvSpPr>
        <xdr:cNvPr id="193" name="フローチャート: 判断 192"/>
        <xdr:cNvSpPr/>
      </xdr:nvSpPr>
      <xdr:spPr>
        <a:xfrm>
          <a:off x="3048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194" name="テキスト ボックス 193"/>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115570</xdr:rowOff>
    </xdr:to>
    <xdr:cxnSp macro="">
      <xdr:nvCxnSpPr>
        <xdr:cNvPr id="195" name="直線コネクタ 194"/>
        <xdr:cNvCxnSpPr/>
      </xdr:nvCxnSpPr>
      <xdr:spPr>
        <a:xfrm>
          <a:off x="1320800" y="9385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64770</xdr:rowOff>
    </xdr:from>
    <xdr:to>
      <xdr:col>11</xdr:col>
      <xdr:colOff>60325</xdr:colOff>
      <xdr:row>57</xdr:row>
      <xdr:rowOff>166370</xdr:rowOff>
    </xdr:to>
    <xdr:sp macro="" textlink="">
      <xdr:nvSpPr>
        <xdr:cNvPr id="196" name="フローチャート: 判断 195"/>
        <xdr:cNvSpPr/>
      </xdr:nvSpPr>
      <xdr:spPr>
        <a:xfrm>
          <a:off x="2159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197" name="テキスト ボックス 196"/>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8" name="フローチャート: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5" name="楕円 204"/>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127017</xdr:rowOff>
    </xdr:from>
    <xdr:ext cx="762000" cy="259045"/>
    <xdr:sp macro="" textlink="">
      <xdr:nvSpPr>
        <xdr:cNvPr id="206" name="扶助費該当値テキスト"/>
        <xdr:cNvSpPr txBox="1"/>
      </xdr:nvSpPr>
      <xdr:spPr>
        <a:xfrm>
          <a:off x="4914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7" name="楕円 206"/>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62247</xdr:rowOff>
    </xdr:from>
    <xdr:ext cx="736600" cy="259045"/>
    <xdr:sp macro="" textlink="">
      <xdr:nvSpPr>
        <xdr:cNvPr id="208" name="テキスト ボックス 207"/>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9" name="楕円 208"/>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10" name="テキスト ボックス 209"/>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1" name="楕円 210"/>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2" name="テキスト ボックス 211"/>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前年度と比較して０．４ポイント増加し、類似団体の平均を０．６ポイント上回っている。介護保険特別会計繰出金の増加が主な要因である。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0" name="直線コネクタ 239"/>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1"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2" name="直線コネクタ 241"/>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3"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4" name="直線コネクタ 243"/>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69850</xdr:rowOff>
    </xdr:to>
    <xdr:cxnSp macro="">
      <xdr:nvCxnSpPr>
        <xdr:cNvPr id="245" name="直線コネクタ 244"/>
        <xdr:cNvCxnSpPr/>
      </xdr:nvCxnSpPr>
      <xdr:spPr>
        <a:xfrm>
          <a:off x="15671800" y="9781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6"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7" name="フローチャート: 判断 246"/>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8890</xdr:rowOff>
    </xdr:to>
    <xdr:cxnSp macro="">
      <xdr:nvCxnSpPr>
        <xdr:cNvPr id="248" name="直線コネクタ 247"/>
        <xdr:cNvCxnSpPr/>
      </xdr:nvCxnSpPr>
      <xdr:spPr>
        <a:xfrm>
          <a:off x="14782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49" name="フローチャート: 判断 248"/>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0" name="テキスト ボックス 249"/>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134620</xdr:rowOff>
    </xdr:to>
    <xdr:cxnSp macro="">
      <xdr:nvCxnSpPr>
        <xdr:cNvPr id="251" name="直線コネクタ 250"/>
        <xdr:cNvCxnSpPr/>
      </xdr:nvCxnSpPr>
      <xdr:spPr>
        <a:xfrm>
          <a:off x="13893800" y="9552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2" name="フローチャート: 判断 251"/>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53" name="テキスト ボックス 252"/>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59</xdr:row>
      <xdr:rowOff>107950</xdr:rowOff>
    </xdr:to>
    <xdr:cxnSp macro="">
      <xdr:nvCxnSpPr>
        <xdr:cNvPr id="254" name="直線コネクタ 253"/>
        <xdr:cNvCxnSpPr/>
      </xdr:nvCxnSpPr>
      <xdr:spPr>
        <a:xfrm flipV="1">
          <a:off x="13004800" y="9552940"/>
          <a:ext cx="8890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5" name="フローチャート: 判断 254"/>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6" name="テキスト ボックス 255"/>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7" name="フローチャート: 判断 256"/>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58" name="テキスト ボックス 257"/>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4" name="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6" name="楕円 265"/>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7" name="テキスト ボックス 266"/>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8" name="楕円 267"/>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69" name="テキスト ボックス 268"/>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0" name="楕円 269"/>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1" name="テキスト ボックス 270"/>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2" name="楕円 271"/>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3" name="テキスト ボックス 272"/>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から数値は横ばいであり、類似団体平均を２．３ポイント下回った。これまでも、財政的援助団体への補助金額の見直しを行うなど、経費の削減に取り組んできたが、これらの取組を継続し、引き続き経費の削減に努めたい。</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3" name="直線コネクタ 302"/>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4"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5" name="直線コネクタ 304"/>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0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07" name="直線コネクタ 30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9978</xdr:rowOff>
    </xdr:from>
    <xdr:to>
      <xdr:col>82</xdr:col>
      <xdr:colOff>107950</xdr:colOff>
      <xdr:row>35</xdr:row>
      <xdr:rowOff>9978</xdr:rowOff>
    </xdr:to>
    <xdr:cxnSp macro="">
      <xdr:nvCxnSpPr>
        <xdr:cNvPr id="308" name="直線コネクタ 307"/>
        <xdr:cNvCxnSpPr/>
      </xdr:nvCxnSpPr>
      <xdr:spPr>
        <a:xfrm>
          <a:off x="15671800" y="601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9978</xdr:rowOff>
    </xdr:from>
    <xdr:to>
      <xdr:col>78</xdr:col>
      <xdr:colOff>69850</xdr:colOff>
      <xdr:row>35</xdr:row>
      <xdr:rowOff>64407</xdr:rowOff>
    </xdr:to>
    <xdr:cxnSp macro="">
      <xdr:nvCxnSpPr>
        <xdr:cNvPr id="311" name="直線コネクタ 310"/>
        <xdr:cNvCxnSpPr/>
      </xdr:nvCxnSpPr>
      <xdr:spPr>
        <a:xfrm flipV="1">
          <a:off x="14782800" y="601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2" name="フローチャート: 判断 31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3" name="テキスト ボックス 31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64407</xdr:rowOff>
    </xdr:from>
    <xdr:to>
      <xdr:col>73</xdr:col>
      <xdr:colOff>180975</xdr:colOff>
      <xdr:row>35</xdr:row>
      <xdr:rowOff>75293</xdr:rowOff>
    </xdr:to>
    <xdr:cxnSp macro="">
      <xdr:nvCxnSpPr>
        <xdr:cNvPr id="314" name="直線コネクタ 313"/>
        <xdr:cNvCxnSpPr/>
      </xdr:nvCxnSpPr>
      <xdr:spPr>
        <a:xfrm flipV="1">
          <a:off x="13893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5" name="フローチャート: 判断 314"/>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16" name="テキスト ボックス 315"/>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35</xdr:row>
      <xdr:rowOff>75293</xdr:rowOff>
    </xdr:to>
    <xdr:cxnSp macro="">
      <xdr:nvCxnSpPr>
        <xdr:cNvPr id="317" name="直線コネクタ 316"/>
        <xdr:cNvCxnSpPr/>
      </xdr:nvCxnSpPr>
      <xdr:spPr>
        <a:xfrm>
          <a:off x="13004800" y="5640614"/>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18" name="フローチャート: 判断 317"/>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19" name="テキスト ボックス 318"/>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27" name="楕円 326"/>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28"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130628</xdr:rowOff>
    </xdr:from>
    <xdr:to>
      <xdr:col>78</xdr:col>
      <xdr:colOff>120650</xdr:colOff>
      <xdr:row>35</xdr:row>
      <xdr:rowOff>60778</xdr:rowOff>
    </xdr:to>
    <xdr:sp macro="" textlink="">
      <xdr:nvSpPr>
        <xdr:cNvPr id="329" name="楕円 328"/>
        <xdr:cNvSpPr/>
      </xdr:nvSpPr>
      <xdr:spPr>
        <a:xfrm>
          <a:off x="15621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70955</xdr:rowOff>
    </xdr:from>
    <xdr:ext cx="736600" cy="259045"/>
    <xdr:sp macro="" textlink="">
      <xdr:nvSpPr>
        <xdr:cNvPr id="330" name="テキスト ボックス 329"/>
        <xdr:cNvSpPr txBox="1"/>
      </xdr:nvSpPr>
      <xdr:spPr>
        <a:xfrm>
          <a:off x="15290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13607</xdr:rowOff>
    </xdr:from>
    <xdr:to>
      <xdr:col>74</xdr:col>
      <xdr:colOff>31750</xdr:colOff>
      <xdr:row>35</xdr:row>
      <xdr:rowOff>115207</xdr:rowOff>
    </xdr:to>
    <xdr:sp macro="" textlink="">
      <xdr:nvSpPr>
        <xdr:cNvPr id="331" name="楕円 330"/>
        <xdr:cNvSpPr/>
      </xdr:nvSpPr>
      <xdr:spPr>
        <a:xfrm>
          <a:off x="14732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125384</xdr:rowOff>
    </xdr:from>
    <xdr:ext cx="762000" cy="259045"/>
    <xdr:sp macro="" textlink="">
      <xdr:nvSpPr>
        <xdr:cNvPr id="332" name="テキスト ボックス 331"/>
        <xdr:cNvSpPr txBox="1"/>
      </xdr:nvSpPr>
      <xdr:spPr>
        <a:xfrm>
          <a:off x="14401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24493</xdr:rowOff>
    </xdr:from>
    <xdr:to>
      <xdr:col>69</xdr:col>
      <xdr:colOff>142875</xdr:colOff>
      <xdr:row>35</xdr:row>
      <xdr:rowOff>126093</xdr:rowOff>
    </xdr:to>
    <xdr:sp macro="" textlink="">
      <xdr:nvSpPr>
        <xdr:cNvPr id="333" name="楕円 332"/>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136270</xdr:rowOff>
    </xdr:from>
    <xdr:ext cx="762000" cy="259045"/>
    <xdr:sp macro="" textlink="">
      <xdr:nvSpPr>
        <xdr:cNvPr id="334" name="テキスト ボックス 333"/>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103414</xdr:rowOff>
    </xdr:from>
    <xdr:to>
      <xdr:col>65</xdr:col>
      <xdr:colOff>53975</xdr:colOff>
      <xdr:row>33</xdr:row>
      <xdr:rowOff>33564</xdr:rowOff>
    </xdr:to>
    <xdr:sp macro="" textlink="">
      <xdr:nvSpPr>
        <xdr:cNvPr id="335" name="楕円 334"/>
        <xdr:cNvSpPr/>
      </xdr:nvSpPr>
      <xdr:spPr>
        <a:xfrm>
          <a:off x="12954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43741</xdr:rowOff>
    </xdr:from>
    <xdr:ext cx="762000" cy="259045"/>
    <xdr:sp macro="" textlink="">
      <xdr:nvSpPr>
        <xdr:cNvPr id="336" name="テキスト ボックス 335"/>
        <xdr:cNvSpPr txBox="1"/>
      </xdr:nvSpPr>
      <xdr:spPr>
        <a:xfrm>
          <a:off x="12623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前年度から数値は横ばいであり、引き続き、類似団体内で最も高くなっている。合併に伴う施設の統廃合や国体関連施設の整備、大型事業を集中して実施したことやその財源として借り入れた合併特例債について、償還期間を</a:t>
          </a:r>
          <a:r>
            <a:rPr kumimoji="1" lang="en-US" altLang="ja-JP" sz="1050">
              <a:solidFill>
                <a:schemeClr val="tx1"/>
              </a:solidFill>
              <a:latin typeface="ＭＳ Ｐゴシック" panose="020B0600070205080204" pitchFamily="50" charset="-128"/>
              <a:ea typeface="ＭＳ Ｐゴシック" panose="020B0600070205080204" pitchFamily="50" charset="-128"/>
            </a:rPr>
            <a:t>10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年間と比較的短期に設定したことが主な要因である。なお、平成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28</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年度から大型事業のうち、新ごみ処理施設建設事業について、償還期間を施設の管理運営業務の委託期間に合わせた</a:t>
          </a:r>
          <a:r>
            <a:rPr kumimoji="1" lang="en-US" altLang="ja-JP" sz="1050">
              <a:solidFill>
                <a:schemeClr val="tx1"/>
              </a:solidFill>
              <a:latin typeface="ＭＳ Ｐゴシック" panose="020B0600070205080204" pitchFamily="50" charset="-128"/>
              <a:ea typeface="ＭＳ Ｐゴシック" panose="020B0600070205080204" pitchFamily="50" charset="-128"/>
            </a:rPr>
            <a:t>20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4" name="直線コネクタ 363"/>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6" name="直線コネクタ 36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67"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8" name="直線コネクタ 367"/>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146050</xdr:rowOff>
    </xdr:from>
    <xdr:to>
      <xdr:col>24</xdr:col>
      <xdr:colOff>25400</xdr:colOff>
      <xdr:row>81</xdr:row>
      <xdr:rowOff>146050</xdr:rowOff>
    </xdr:to>
    <xdr:cxnSp macro="">
      <xdr:nvCxnSpPr>
        <xdr:cNvPr id="369" name="直線コネクタ 368"/>
        <xdr:cNvCxnSpPr/>
      </xdr:nvCxnSpPr>
      <xdr:spPr>
        <a:xfrm>
          <a:off x="3987800" y="1403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0"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1" name="フローチャート: 判断 370"/>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100330</xdr:rowOff>
    </xdr:from>
    <xdr:to>
      <xdr:col>19</xdr:col>
      <xdr:colOff>187325</xdr:colOff>
      <xdr:row>81</xdr:row>
      <xdr:rowOff>146050</xdr:rowOff>
    </xdr:to>
    <xdr:cxnSp macro="">
      <xdr:nvCxnSpPr>
        <xdr:cNvPr id="372" name="直線コネクタ 371"/>
        <xdr:cNvCxnSpPr/>
      </xdr:nvCxnSpPr>
      <xdr:spPr>
        <a:xfrm>
          <a:off x="3098800" y="1398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3" name="フローチャート: 判断 372"/>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4" name="テキスト ボックス 373"/>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62230</xdr:rowOff>
    </xdr:from>
    <xdr:to>
      <xdr:col>15</xdr:col>
      <xdr:colOff>98425</xdr:colOff>
      <xdr:row>81</xdr:row>
      <xdr:rowOff>100330</xdr:rowOff>
    </xdr:to>
    <xdr:cxnSp macro="">
      <xdr:nvCxnSpPr>
        <xdr:cNvPr id="375" name="直線コネクタ 374"/>
        <xdr:cNvCxnSpPr/>
      </xdr:nvCxnSpPr>
      <xdr:spPr>
        <a:xfrm>
          <a:off x="2209800" y="1394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76" name="フローチャート: 判断 375"/>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77" name="テキスト ボックス 376"/>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142239</xdr:rowOff>
    </xdr:from>
    <xdr:to>
      <xdr:col>11</xdr:col>
      <xdr:colOff>9525</xdr:colOff>
      <xdr:row>81</xdr:row>
      <xdr:rowOff>62230</xdr:rowOff>
    </xdr:to>
    <xdr:cxnSp macro="">
      <xdr:nvCxnSpPr>
        <xdr:cNvPr id="378" name="直線コネクタ 377"/>
        <xdr:cNvCxnSpPr/>
      </xdr:nvCxnSpPr>
      <xdr:spPr>
        <a:xfrm>
          <a:off x="1320800" y="13858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9" name="フローチャート: 判断 378"/>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0" name="テキスト ボックス 379"/>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1" name="フローチャート: 判断 380"/>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2" name="テキスト ボックス 38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95250</xdr:rowOff>
    </xdr:from>
    <xdr:to>
      <xdr:col>24</xdr:col>
      <xdr:colOff>76200</xdr:colOff>
      <xdr:row>82</xdr:row>
      <xdr:rowOff>25400</xdr:rowOff>
    </xdr:to>
    <xdr:sp macro="" textlink="">
      <xdr:nvSpPr>
        <xdr:cNvPr id="388" name="楕円 387"/>
        <xdr:cNvSpPr/>
      </xdr:nvSpPr>
      <xdr:spPr>
        <a:xfrm>
          <a:off x="47752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3827</xdr:rowOff>
    </xdr:from>
    <xdr:ext cx="762000" cy="259045"/>
    <xdr:sp macro="" textlink="">
      <xdr:nvSpPr>
        <xdr:cNvPr id="389" name="公債費該当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95250</xdr:rowOff>
    </xdr:from>
    <xdr:to>
      <xdr:col>20</xdr:col>
      <xdr:colOff>38100</xdr:colOff>
      <xdr:row>82</xdr:row>
      <xdr:rowOff>25400</xdr:rowOff>
    </xdr:to>
    <xdr:sp macro="" textlink="">
      <xdr:nvSpPr>
        <xdr:cNvPr id="390" name="楕円 389"/>
        <xdr:cNvSpPr/>
      </xdr:nvSpPr>
      <xdr:spPr>
        <a:xfrm>
          <a:off x="3937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10177</xdr:rowOff>
    </xdr:from>
    <xdr:ext cx="736600" cy="259045"/>
    <xdr:sp macro="" textlink="">
      <xdr:nvSpPr>
        <xdr:cNvPr id="391" name="テキスト ボックス 390"/>
        <xdr:cNvSpPr txBox="1"/>
      </xdr:nvSpPr>
      <xdr:spPr>
        <a:xfrm>
          <a:off x="3606800" y="1406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49530</xdr:rowOff>
    </xdr:from>
    <xdr:to>
      <xdr:col>15</xdr:col>
      <xdr:colOff>149225</xdr:colOff>
      <xdr:row>81</xdr:row>
      <xdr:rowOff>151130</xdr:rowOff>
    </xdr:to>
    <xdr:sp macro="" textlink="">
      <xdr:nvSpPr>
        <xdr:cNvPr id="392" name="楕円 391"/>
        <xdr:cNvSpPr/>
      </xdr:nvSpPr>
      <xdr:spPr>
        <a:xfrm>
          <a:off x="3048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135907</xdr:rowOff>
    </xdr:from>
    <xdr:ext cx="762000" cy="259045"/>
    <xdr:sp macro="" textlink="">
      <xdr:nvSpPr>
        <xdr:cNvPr id="393" name="テキスト ボックス 392"/>
        <xdr:cNvSpPr txBox="1"/>
      </xdr:nvSpPr>
      <xdr:spPr>
        <a:xfrm>
          <a:off x="2717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11430</xdr:rowOff>
    </xdr:from>
    <xdr:to>
      <xdr:col>11</xdr:col>
      <xdr:colOff>60325</xdr:colOff>
      <xdr:row>81</xdr:row>
      <xdr:rowOff>113030</xdr:rowOff>
    </xdr:to>
    <xdr:sp macro="" textlink="">
      <xdr:nvSpPr>
        <xdr:cNvPr id="394" name="楕円 393"/>
        <xdr:cNvSpPr/>
      </xdr:nvSpPr>
      <xdr:spPr>
        <a:xfrm>
          <a:off x="2159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97807</xdr:rowOff>
    </xdr:from>
    <xdr:ext cx="762000" cy="259045"/>
    <xdr:sp macro="" textlink="">
      <xdr:nvSpPr>
        <xdr:cNvPr id="395" name="テキスト ボックス 394"/>
        <xdr:cNvSpPr txBox="1"/>
      </xdr:nvSpPr>
      <xdr:spPr>
        <a:xfrm>
          <a:off x="1828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396" name="楕円 395"/>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397" name="テキスト ボックス 396"/>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前年度と比較して０．８ポイント増加したものの、引き続き、類似団体の平均を下回っている状況である。物件費や扶助費、繰出金の増加が人件費や補助費等の減少を上回ったことによるものである。今後も、社会保障関連経費や老朽化が進む公共施設等の維持管理経費等は増加が予想されるため、定員の適正化や事務事業の見直し、公共施設の統廃合等に積極的に取り組み、経費の削減に努めたい。</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3" name="直線コネクタ 422"/>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4"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5" name="直線コネクタ 424"/>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26"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27" name="直線コネクタ 426"/>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156718</xdr:rowOff>
    </xdr:to>
    <xdr:cxnSp macro="">
      <xdr:nvCxnSpPr>
        <xdr:cNvPr id="428" name="直線コネクタ 427"/>
        <xdr:cNvCxnSpPr/>
      </xdr:nvCxnSpPr>
      <xdr:spPr>
        <a:xfrm>
          <a:off x="15671800" y="129423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29" name="公債費以外平均値テキスト"/>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0" name="フローチャート: 判断 429"/>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83566</xdr:rowOff>
    </xdr:to>
    <xdr:cxnSp macro="">
      <xdr:nvCxnSpPr>
        <xdr:cNvPr id="431" name="直線コネクタ 430"/>
        <xdr:cNvCxnSpPr/>
      </xdr:nvCxnSpPr>
      <xdr:spPr>
        <a:xfrm>
          <a:off x="14782800" y="128325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1270</xdr:rowOff>
    </xdr:to>
    <xdr:cxnSp macro="">
      <xdr:nvCxnSpPr>
        <xdr:cNvPr id="434" name="直線コネクタ 433"/>
        <xdr:cNvCxnSpPr/>
      </xdr:nvCxnSpPr>
      <xdr:spPr>
        <a:xfrm flipV="1">
          <a:off x="13893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5" name="フローチャート: 判断 434"/>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6" name="テキスト ボックス 435"/>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75</xdr:row>
      <xdr:rowOff>1270</xdr:rowOff>
    </xdr:to>
    <xdr:cxnSp macro="">
      <xdr:nvCxnSpPr>
        <xdr:cNvPr id="437" name="直線コネクタ 436"/>
        <xdr:cNvCxnSpPr/>
      </xdr:nvCxnSpPr>
      <xdr:spPr>
        <a:xfrm>
          <a:off x="13004800" y="12722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9" name="テキスト ボックス 43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0" name="フローチャート: 判断 439"/>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1" name="テキスト ボックス 440"/>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7" name="楕円 446"/>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8"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49" name="楕円 448"/>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0" name="テキスト ボックス 449"/>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51" name="楕円 450"/>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52" name="テキスト ボックス 451"/>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3" name="楕円 452"/>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4" name="テキスト ボックス 453"/>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55" name="楕円 454"/>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56" name="テキスト ボックス 455"/>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980</xdr:rowOff>
    </xdr:from>
    <xdr:to>
      <xdr:col>29</xdr:col>
      <xdr:colOff>127000</xdr:colOff>
      <xdr:row>14</xdr:row>
      <xdr:rowOff>8204</xdr:rowOff>
    </xdr:to>
    <xdr:cxnSp macro="">
      <xdr:nvCxnSpPr>
        <xdr:cNvPr id="48" name="直線コネクタ 47"/>
        <xdr:cNvCxnSpPr/>
      </xdr:nvCxnSpPr>
      <xdr:spPr bwMode="auto">
        <a:xfrm>
          <a:off x="5003800" y="2448905"/>
          <a:ext cx="6477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60560</xdr:rowOff>
    </xdr:from>
    <xdr:ext cx="762000" cy="259045"/>
    <xdr:sp macro="" textlink="">
      <xdr:nvSpPr>
        <xdr:cNvPr id="49" name="人口1人当たり決算額の推移平均値テキスト130"/>
        <xdr:cNvSpPr txBox="1"/>
      </xdr:nvSpPr>
      <xdr:spPr>
        <a:xfrm>
          <a:off x="5740400" y="267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980</xdr:rowOff>
    </xdr:from>
    <xdr:to>
      <xdr:col>26</xdr:col>
      <xdr:colOff>50800</xdr:colOff>
      <xdr:row>14</xdr:row>
      <xdr:rowOff>29876</xdr:rowOff>
    </xdr:to>
    <xdr:cxnSp macro="">
      <xdr:nvCxnSpPr>
        <xdr:cNvPr id="51" name="直線コネクタ 50"/>
        <xdr:cNvCxnSpPr/>
      </xdr:nvCxnSpPr>
      <xdr:spPr bwMode="auto">
        <a:xfrm flipV="1">
          <a:off x="4305300" y="2448905"/>
          <a:ext cx="698500" cy="2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13188</xdr:rowOff>
    </xdr:from>
    <xdr:to>
      <xdr:col>22</xdr:col>
      <xdr:colOff>114300</xdr:colOff>
      <xdr:row>14</xdr:row>
      <xdr:rowOff>29876</xdr:rowOff>
    </xdr:to>
    <xdr:cxnSp macro="">
      <xdr:nvCxnSpPr>
        <xdr:cNvPr id="54" name="直線コネクタ 53"/>
        <xdr:cNvCxnSpPr/>
      </xdr:nvCxnSpPr>
      <xdr:spPr bwMode="auto">
        <a:xfrm>
          <a:off x="3606800" y="2461113"/>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110617</xdr:rowOff>
    </xdr:from>
    <xdr:to>
      <xdr:col>18</xdr:col>
      <xdr:colOff>177800</xdr:colOff>
      <xdr:row>14</xdr:row>
      <xdr:rowOff>13188</xdr:rowOff>
    </xdr:to>
    <xdr:cxnSp macro="">
      <xdr:nvCxnSpPr>
        <xdr:cNvPr id="57" name="直線コネクタ 56"/>
        <xdr:cNvCxnSpPr/>
      </xdr:nvCxnSpPr>
      <xdr:spPr bwMode="auto">
        <a:xfrm>
          <a:off x="2908300" y="2387092"/>
          <a:ext cx="698500" cy="7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79306</xdr:rowOff>
    </xdr:from>
    <xdr:ext cx="762000" cy="259045"/>
    <xdr:sp macro="" textlink="">
      <xdr:nvSpPr>
        <xdr:cNvPr id="61" name="テキスト ボックス 60"/>
        <xdr:cNvSpPr txBox="1"/>
      </xdr:nvSpPr>
      <xdr:spPr>
        <a:xfrm>
          <a:off x="2527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128854</xdr:rowOff>
    </xdr:from>
    <xdr:to>
      <xdr:col>29</xdr:col>
      <xdr:colOff>177800</xdr:colOff>
      <xdr:row>14</xdr:row>
      <xdr:rowOff>59004</xdr:rowOff>
    </xdr:to>
    <xdr:sp macro="" textlink="">
      <xdr:nvSpPr>
        <xdr:cNvPr id="67" name="楕円 66"/>
        <xdr:cNvSpPr/>
      </xdr:nvSpPr>
      <xdr:spPr bwMode="auto">
        <a:xfrm>
          <a:off x="5600700" y="2405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145381</xdr:rowOff>
    </xdr:from>
    <xdr:ext cx="762000" cy="259045"/>
    <xdr:sp macro="" textlink="">
      <xdr:nvSpPr>
        <xdr:cNvPr id="68" name="人口1人当たり決算額の推移該当値テキスト130"/>
        <xdr:cNvSpPr txBox="1"/>
      </xdr:nvSpPr>
      <xdr:spPr>
        <a:xfrm>
          <a:off x="5740400" y="225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121630</xdr:rowOff>
    </xdr:from>
    <xdr:to>
      <xdr:col>26</xdr:col>
      <xdr:colOff>101600</xdr:colOff>
      <xdr:row>14</xdr:row>
      <xdr:rowOff>51780</xdr:rowOff>
    </xdr:to>
    <xdr:sp macro="" textlink="">
      <xdr:nvSpPr>
        <xdr:cNvPr id="69" name="楕円 68"/>
        <xdr:cNvSpPr/>
      </xdr:nvSpPr>
      <xdr:spPr bwMode="auto">
        <a:xfrm>
          <a:off x="4953000" y="239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61957</xdr:rowOff>
    </xdr:from>
    <xdr:ext cx="736600" cy="259045"/>
    <xdr:sp macro="" textlink="">
      <xdr:nvSpPr>
        <xdr:cNvPr id="70" name="テキスト ボックス 69"/>
        <xdr:cNvSpPr txBox="1"/>
      </xdr:nvSpPr>
      <xdr:spPr>
        <a:xfrm>
          <a:off x="4622800" y="216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150526</xdr:rowOff>
    </xdr:from>
    <xdr:to>
      <xdr:col>22</xdr:col>
      <xdr:colOff>165100</xdr:colOff>
      <xdr:row>14</xdr:row>
      <xdr:rowOff>80676</xdr:rowOff>
    </xdr:to>
    <xdr:sp macro="" textlink="">
      <xdr:nvSpPr>
        <xdr:cNvPr id="71" name="楕円 70"/>
        <xdr:cNvSpPr/>
      </xdr:nvSpPr>
      <xdr:spPr bwMode="auto">
        <a:xfrm>
          <a:off x="4254500" y="242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90853</xdr:rowOff>
    </xdr:from>
    <xdr:ext cx="762000" cy="259045"/>
    <xdr:sp macro="" textlink="">
      <xdr:nvSpPr>
        <xdr:cNvPr id="72" name="テキスト ボックス 71"/>
        <xdr:cNvSpPr txBox="1"/>
      </xdr:nvSpPr>
      <xdr:spPr>
        <a:xfrm>
          <a:off x="3924300" y="219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133838</xdr:rowOff>
    </xdr:from>
    <xdr:to>
      <xdr:col>19</xdr:col>
      <xdr:colOff>38100</xdr:colOff>
      <xdr:row>14</xdr:row>
      <xdr:rowOff>63988</xdr:rowOff>
    </xdr:to>
    <xdr:sp macro="" textlink="">
      <xdr:nvSpPr>
        <xdr:cNvPr id="73" name="楕円 72"/>
        <xdr:cNvSpPr/>
      </xdr:nvSpPr>
      <xdr:spPr bwMode="auto">
        <a:xfrm>
          <a:off x="3556000" y="241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74165</xdr:rowOff>
    </xdr:from>
    <xdr:ext cx="762000" cy="259045"/>
    <xdr:sp macro="" textlink="">
      <xdr:nvSpPr>
        <xdr:cNvPr id="74" name="テキスト ボックス 73"/>
        <xdr:cNvSpPr txBox="1"/>
      </xdr:nvSpPr>
      <xdr:spPr>
        <a:xfrm>
          <a:off x="3225800" y="217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59817</xdr:rowOff>
    </xdr:from>
    <xdr:to>
      <xdr:col>15</xdr:col>
      <xdr:colOff>101600</xdr:colOff>
      <xdr:row>13</xdr:row>
      <xdr:rowOff>161417</xdr:rowOff>
    </xdr:to>
    <xdr:sp macro="" textlink="">
      <xdr:nvSpPr>
        <xdr:cNvPr id="75" name="楕円 74"/>
        <xdr:cNvSpPr/>
      </xdr:nvSpPr>
      <xdr:spPr bwMode="auto">
        <a:xfrm>
          <a:off x="2857500" y="233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144</xdr:rowOff>
    </xdr:from>
    <xdr:ext cx="762000" cy="259045"/>
    <xdr:sp macro="" textlink="">
      <xdr:nvSpPr>
        <xdr:cNvPr id="76" name="テキスト ボックス 75"/>
        <xdr:cNvSpPr txBox="1"/>
      </xdr:nvSpPr>
      <xdr:spPr>
        <a:xfrm>
          <a:off x="2527300"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216497</xdr:rowOff>
    </xdr:from>
    <xdr:to>
      <xdr:col>29</xdr:col>
      <xdr:colOff>127000</xdr:colOff>
      <xdr:row>33</xdr:row>
      <xdr:rowOff>226022</xdr:rowOff>
    </xdr:to>
    <xdr:cxnSp macro="">
      <xdr:nvCxnSpPr>
        <xdr:cNvPr id="109" name="直線コネクタ 108"/>
        <xdr:cNvCxnSpPr/>
      </xdr:nvCxnSpPr>
      <xdr:spPr bwMode="auto">
        <a:xfrm>
          <a:off x="5003800" y="6141047"/>
          <a:ext cx="6477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131678</xdr:rowOff>
    </xdr:from>
    <xdr:ext cx="762000" cy="259045"/>
    <xdr:sp macro="" textlink="">
      <xdr:nvSpPr>
        <xdr:cNvPr id="110" name="人口1人当たり決算額の推移平均値テキスト445"/>
        <xdr:cNvSpPr txBox="1"/>
      </xdr:nvSpPr>
      <xdr:spPr>
        <a:xfrm>
          <a:off x="5740400" y="674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153708</xdr:rowOff>
    </xdr:from>
    <xdr:to>
      <xdr:col>26</xdr:col>
      <xdr:colOff>50800</xdr:colOff>
      <xdr:row>33</xdr:row>
      <xdr:rowOff>216497</xdr:rowOff>
    </xdr:to>
    <xdr:cxnSp macro="">
      <xdr:nvCxnSpPr>
        <xdr:cNvPr id="112" name="直線コネクタ 111"/>
        <xdr:cNvCxnSpPr/>
      </xdr:nvCxnSpPr>
      <xdr:spPr bwMode="auto">
        <a:xfrm>
          <a:off x="4305300" y="607825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257789</xdr:rowOff>
    </xdr:from>
    <xdr:ext cx="736600" cy="259045"/>
    <xdr:sp macro="" textlink="">
      <xdr:nvSpPr>
        <xdr:cNvPr id="114" name="テキスト ボックス 113"/>
        <xdr:cNvSpPr txBox="1"/>
      </xdr:nvSpPr>
      <xdr:spPr>
        <a:xfrm>
          <a:off x="4622800" y="686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153708</xdr:rowOff>
    </xdr:from>
    <xdr:to>
      <xdr:col>22</xdr:col>
      <xdr:colOff>114300</xdr:colOff>
      <xdr:row>33</xdr:row>
      <xdr:rowOff>161099</xdr:rowOff>
    </xdr:to>
    <xdr:cxnSp macro="">
      <xdr:nvCxnSpPr>
        <xdr:cNvPr id="115" name="直線コネクタ 114"/>
        <xdr:cNvCxnSpPr/>
      </xdr:nvCxnSpPr>
      <xdr:spPr bwMode="auto">
        <a:xfrm flipV="1">
          <a:off x="3606800" y="6078258"/>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17" name="テキスト ボックス 116"/>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51486</xdr:rowOff>
    </xdr:from>
    <xdr:to>
      <xdr:col>18</xdr:col>
      <xdr:colOff>177800</xdr:colOff>
      <xdr:row>33</xdr:row>
      <xdr:rowOff>161099</xdr:rowOff>
    </xdr:to>
    <xdr:cxnSp macro="">
      <xdr:nvCxnSpPr>
        <xdr:cNvPr id="118" name="直線コネクタ 117"/>
        <xdr:cNvCxnSpPr/>
      </xdr:nvCxnSpPr>
      <xdr:spPr bwMode="auto">
        <a:xfrm>
          <a:off x="2908300" y="5976036"/>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196790</xdr:rowOff>
    </xdr:from>
    <xdr:ext cx="762000" cy="259045"/>
    <xdr:sp macro="" textlink="">
      <xdr:nvSpPr>
        <xdr:cNvPr id="120" name="テキスト ボックス 119"/>
        <xdr:cNvSpPr txBox="1"/>
      </xdr:nvSpPr>
      <xdr:spPr>
        <a:xfrm>
          <a:off x="32258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182427</xdr:rowOff>
    </xdr:from>
    <xdr:ext cx="762000" cy="259045"/>
    <xdr:sp macro="" textlink="">
      <xdr:nvSpPr>
        <xdr:cNvPr id="122" name="テキスト ボックス 121"/>
        <xdr:cNvSpPr txBox="1"/>
      </xdr:nvSpPr>
      <xdr:spPr>
        <a:xfrm>
          <a:off x="25273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175222</xdr:rowOff>
    </xdr:from>
    <xdr:to>
      <xdr:col>29</xdr:col>
      <xdr:colOff>177800</xdr:colOff>
      <xdr:row>33</xdr:row>
      <xdr:rowOff>276822</xdr:rowOff>
    </xdr:to>
    <xdr:sp macro="" textlink="">
      <xdr:nvSpPr>
        <xdr:cNvPr id="128" name="楕円 127"/>
        <xdr:cNvSpPr/>
      </xdr:nvSpPr>
      <xdr:spPr bwMode="auto">
        <a:xfrm>
          <a:off x="5600700" y="609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121899</xdr:rowOff>
    </xdr:from>
    <xdr:ext cx="762000" cy="259045"/>
    <xdr:sp macro="" textlink="">
      <xdr:nvSpPr>
        <xdr:cNvPr id="129" name="人口1人当たり決算額の推移該当値テキスト445"/>
        <xdr:cNvSpPr txBox="1"/>
      </xdr:nvSpPr>
      <xdr:spPr>
        <a:xfrm>
          <a:off x="5740400" y="604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165697</xdr:rowOff>
    </xdr:from>
    <xdr:to>
      <xdr:col>26</xdr:col>
      <xdr:colOff>101600</xdr:colOff>
      <xdr:row>33</xdr:row>
      <xdr:rowOff>267297</xdr:rowOff>
    </xdr:to>
    <xdr:sp macro="" textlink="">
      <xdr:nvSpPr>
        <xdr:cNvPr id="130" name="楕円 129"/>
        <xdr:cNvSpPr/>
      </xdr:nvSpPr>
      <xdr:spPr bwMode="auto">
        <a:xfrm>
          <a:off x="49530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106024</xdr:rowOff>
    </xdr:from>
    <xdr:ext cx="736600" cy="259045"/>
    <xdr:sp macro="" textlink="">
      <xdr:nvSpPr>
        <xdr:cNvPr id="131" name="テキスト ボックス 130"/>
        <xdr:cNvSpPr txBox="1"/>
      </xdr:nvSpPr>
      <xdr:spPr>
        <a:xfrm>
          <a:off x="4622800" y="585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102908</xdr:rowOff>
    </xdr:from>
    <xdr:to>
      <xdr:col>22</xdr:col>
      <xdr:colOff>165100</xdr:colOff>
      <xdr:row>33</xdr:row>
      <xdr:rowOff>204508</xdr:rowOff>
    </xdr:to>
    <xdr:sp macro="" textlink="">
      <xdr:nvSpPr>
        <xdr:cNvPr id="132" name="楕円 131"/>
        <xdr:cNvSpPr/>
      </xdr:nvSpPr>
      <xdr:spPr bwMode="auto">
        <a:xfrm>
          <a:off x="4254500" y="60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43235</xdr:rowOff>
    </xdr:from>
    <xdr:ext cx="762000" cy="259045"/>
    <xdr:sp macro="" textlink="">
      <xdr:nvSpPr>
        <xdr:cNvPr id="133" name="テキスト ボックス 132"/>
        <xdr:cNvSpPr txBox="1"/>
      </xdr:nvSpPr>
      <xdr:spPr>
        <a:xfrm>
          <a:off x="3924300" y="57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110299</xdr:rowOff>
    </xdr:from>
    <xdr:to>
      <xdr:col>19</xdr:col>
      <xdr:colOff>38100</xdr:colOff>
      <xdr:row>33</xdr:row>
      <xdr:rowOff>211899</xdr:rowOff>
    </xdr:to>
    <xdr:sp macro="" textlink="">
      <xdr:nvSpPr>
        <xdr:cNvPr id="134" name="楕円 133"/>
        <xdr:cNvSpPr/>
      </xdr:nvSpPr>
      <xdr:spPr bwMode="auto">
        <a:xfrm>
          <a:off x="3556000" y="603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50626</xdr:rowOff>
    </xdr:from>
    <xdr:ext cx="762000" cy="259045"/>
    <xdr:sp macro="" textlink="">
      <xdr:nvSpPr>
        <xdr:cNvPr id="135" name="テキスト ボックス 134"/>
        <xdr:cNvSpPr txBox="1"/>
      </xdr:nvSpPr>
      <xdr:spPr>
        <a:xfrm>
          <a:off x="3225800" y="580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686</xdr:rowOff>
    </xdr:from>
    <xdr:to>
      <xdr:col>15</xdr:col>
      <xdr:colOff>101600</xdr:colOff>
      <xdr:row>33</xdr:row>
      <xdr:rowOff>102286</xdr:rowOff>
    </xdr:to>
    <xdr:sp macro="" textlink="">
      <xdr:nvSpPr>
        <xdr:cNvPr id="136" name="楕円 135"/>
        <xdr:cNvSpPr/>
      </xdr:nvSpPr>
      <xdr:spPr bwMode="auto">
        <a:xfrm>
          <a:off x="2857500" y="592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283913</xdr:rowOff>
    </xdr:from>
    <xdr:ext cx="762000" cy="259045"/>
    <xdr:sp macro="" textlink="">
      <xdr:nvSpPr>
        <xdr:cNvPr id="137" name="テキスト ボックス 136"/>
        <xdr:cNvSpPr txBox="1"/>
      </xdr:nvSpPr>
      <xdr:spPr>
        <a:xfrm>
          <a:off x="2527300" y="569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118250</xdr:rowOff>
    </xdr:from>
    <xdr:to>
      <xdr:col>24</xdr:col>
      <xdr:colOff>63500</xdr:colOff>
      <xdr:row>33</xdr:row>
      <xdr:rowOff>9398</xdr:rowOff>
    </xdr:to>
    <xdr:cxnSp macro="">
      <xdr:nvCxnSpPr>
        <xdr:cNvPr id="61" name="直線コネクタ 60"/>
        <xdr:cNvCxnSpPr/>
      </xdr:nvCxnSpPr>
      <xdr:spPr>
        <a:xfrm>
          <a:off x="3797300" y="5604650"/>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118250</xdr:rowOff>
    </xdr:from>
    <xdr:to>
      <xdr:col>19</xdr:col>
      <xdr:colOff>177800</xdr:colOff>
      <xdr:row>33</xdr:row>
      <xdr:rowOff>38316</xdr:rowOff>
    </xdr:to>
    <xdr:cxnSp macro="">
      <xdr:nvCxnSpPr>
        <xdr:cNvPr id="64" name="直線コネクタ 63"/>
        <xdr:cNvCxnSpPr/>
      </xdr:nvCxnSpPr>
      <xdr:spPr>
        <a:xfrm flipV="1">
          <a:off x="2908300" y="5604650"/>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42278</xdr:rowOff>
    </xdr:from>
    <xdr:to>
      <xdr:col>15</xdr:col>
      <xdr:colOff>50800</xdr:colOff>
      <xdr:row>33</xdr:row>
      <xdr:rowOff>38316</xdr:rowOff>
    </xdr:to>
    <xdr:cxnSp macro="">
      <xdr:nvCxnSpPr>
        <xdr:cNvPr id="67" name="直線コネクタ 66"/>
        <xdr:cNvCxnSpPr/>
      </xdr:nvCxnSpPr>
      <xdr:spPr>
        <a:xfrm>
          <a:off x="2019300" y="5528678"/>
          <a:ext cx="889000" cy="1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25895</xdr:rowOff>
    </xdr:from>
    <xdr:to>
      <xdr:col>10</xdr:col>
      <xdr:colOff>114300</xdr:colOff>
      <xdr:row>32</xdr:row>
      <xdr:rowOff>42278</xdr:rowOff>
    </xdr:to>
    <xdr:cxnSp macro="">
      <xdr:nvCxnSpPr>
        <xdr:cNvPr id="70" name="直線コネクタ 69"/>
        <xdr:cNvCxnSpPr/>
      </xdr:nvCxnSpPr>
      <xdr:spPr>
        <a:xfrm>
          <a:off x="1130300" y="551229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43591</xdr:rowOff>
    </xdr:from>
    <xdr:ext cx="534377" cy="259045"/>
    <xdr:sp macro="" textlink="">
      <xdr:nvSpPr>
        <xdr:cNvPr id="72" name="テキスト ボックス 71"/>
        <xdr:cNvSpPr txBox="1"/>
      </xdr:nvSpPr>
      <xdr:spPr>
        <a:xfrm>
          <a:off x="1752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67784</xdr:rowOff>
    </xdr:from>
    <xdr:ext cx="534377" cy="259045"/>
    <xdr:sp macro="" textlink="">
      <xdr:nvSpPr>
        <xdr:cNvPr id="74" name="テキスト ボックス 73"/>
        <xdr:cNvSpPr txBox="1"/>
      </xdr:nvSpPr>
      <xdr:spPr>
        <a:xfrm>
          <a:off x="863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130048</xdr:rowOff>
    </xdr:from>
    <xdr:to>
      <xdr:col>24</xdr:col>
      <xdr:colOff>114300</xdr:colOff>
      <xdr:row>33</xdr:row>
      <xdr:rowOff>60198</xdr:rowOff>
    </xdr:to>
    <xdr:sp macro="" textlink="">
      <xdr:nvSpPr>
        <xdr:cNvPr id="80" name="楕円 79"/>
        <xdr:cNvSpPr/>
      </xdr:nvSpPr>
      <xdr:spPr>
        <a:xfrm>
          <a:off x="45847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152925</xdr:rowOff>
    </xdr:from>
    <xdr:ext cx="534377" cy="259045"/>
    <xdr:sp macro="" textlink="">
      <xdr:nvSpPr>
        <xdr:cNvPr id="81" name="人件費該当値テキスト"/>
        <xdr:cNvSpPr txBox="1"/>
      </xdr:nvSpPr>
      <xdr:spPr>
        <a:xfrm>
          <a:off x="4686300" y="54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67450</xdr:rowOff>
    </xdr:from>
    <xdr:to>
      <xdr:col>20</xdr:col>
      <xdr:colOff>38100</xdr:colOff>
      <xdr:row>32</xdr:row>
      <xdr:rowOff>169050</xdr:rowOff>
    </xdr:to>
    <xdr:sp macro="" textlink="">
      <xdr:nvSpPr>
        <xdr:cNvPr id="82" name="楕円 81"/>
        <xdr:cNvSpPr/>
      </xdr:nvSpPr>
      <xdr:spPr>
        <a:xfrm>
          <a:off x="3746500" y="55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14127</xdr:rowOff>
    </xdr:from>
    <xdr:ext cx="534377" cy="259045"/>
    <xdr:sp macro="" textlink="">
      <xdr:nvSpPr>
        <xdr:cNvPr id="83" name="テキスト ボックス 82"/>
        <xdr:cNvSpPr txBox="1"/>
      </xdr:nvSpPr>
      <xdr:spPr>
        <a:xfrm>
          <a:off x="3530111" y="53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158966</xdr:rowOff>
    </xdr:from>
    <xdr:to>
      <xdr:col>15</xdr:col>
      <xdr:colOff>101600</xdr:colOff>
      <xdr:row>33</xdr:row>
      <xdr:rowOff>89116</xdr:rowOff>
    </xdr:to>
    <xdr:sp macro="" textlink="">
      <xdr:nvSpPr>
        <xdr:cNvPr id="84" name="楕円 83"/>
        <xdr:cNvSpPr/>
      </xdr:nvSpPr>
      <xdr:spPr>
        <a:xfrm>
          <a:off x="2857500" y="5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105643</xdr:rowOff>
    </xdr:from>
    <xdr:ext cx="534377" cy="259045"/>
    <xdr:sp macro="" textlink="">
      <xdr:nvSpPr>
        <xdr:cNvPr id="85" name="テキスト ボックス 84"/>
        <xdr:cNvSpPr txBox="1"/>
      </xdr:nvSpPr>
      <xdr:spPr>
        <a:xfrm>
          <a:off x="2641111" y="542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162928</xdr:rowOff>
    </xdr:from>
    <xdr:to>
      <xdr:col>10</xdr:col>
      <xdr:colOff>165100</xdr:colOff>
      <xdr:row>32</xdr:row>
      <xdr:rowOff>93078</xdr:rowOff>
    </xdr:to>
    <xdr:sp macro="" textlink="">
      <xdr:nvSpPr>
        <xdr:cNvPr id="86" name="楕円 85"/>
        <xdr:cNvSpPr/>
      </xdr:nvSpPr>
      <xdr:spPr>
        <a:xfrm>
          <a:off x="1968500" y="5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109605</xdr:rowOff>
    </xdr:from>
    <xdr:ext cx="534377" cy="259045"/>
    <xdr:sp macro="" textlink="">
      <xdr:nvSpPr>
        <xdr:cNvPr id="87" name="テキスト ボックス 86"/>
        <xdr:cNvSpPr txBox="1"/>
      </xdr:nvSpPr>
      <xdr:spPr>
        <a:xfrm>
          <a:off x="1752111" y="5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146545</xdr:rowOff>
    </xdr:from>
    <xdr:to>
      <xdr:col>6</xdr:col>
      <xdr:colOff>38100</xdr:colOff>
      <xdr:row>32</xdr:row>
      <xdr:rowOff>76695</xdr:rowOff>
    </xdr:to>
    <xdr:sp macro="" textlink="">
      <xdr:nvSpPr>
        <xdr:cNvPr id="88" name="楕円 87"/>
        <xdr:cNvSpPr/>
      </xdr:nvSpPr>
      <xdr:spPr>
        <a:xfrm>
          <a:off x="1079500" y="54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93222</xdr:rowOff>
    </xdr:from>
    <xdr:ext cx="534377" cy="259045"/>
    <xdr:sp macro="" textlink="">
      <xdr:nvSpPr>
        <xdr:cNvPr id="89" name="テキスト ボックス 88"/>
        <xdr:cNvSpPr txBox="1"/>
      </xdr:nvSpPr>
      <xdr:spPr>
        <a:xfrm>
          <a:off x="863111" y="52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20980</xdr:rowOff>
    </xdr:from>
    <xdr:to>
      <xdr:col>24</xdr:col>
      <xdr:colOff>63500</xdr:colOff>
      <xdr:row>54</xdr:row>
      <xdr:rowOff>163246</xdr:rowOff>
    </xdr:to>
    <xdr:cxnSp macro="">
      <xdr:nvCxnSpPr>
        <xdr:cNvPr id="119" name="直線コネクタ 118"/>
        <xdr:cNvCxnSpPr/>
      </xdr:nvCxnSpPr>
      <xdr:spPr>
        <a:xfrm flipV="1">
          <a:off x="3797300" y="9279280"/>
          <a:ext cx="8382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93218</xdr:rowOff>
    </xdr:from>
    <xdr:to>
      <xdr:col>19</xdr:col>
      <xdr:colOff>177800</xdr:colOff>
      <xdr:row>54</xdr:row>
      <xdr:rowOff>163246</xdr:rowOff>
    </xdr:to>
    <xdr:cxnSp macro="">
      <xdr:nvCxnSpPr>
        <xdr:cNvPr id="122" name="直線コネクタ 121"/>
        <xdr:cNvCxnSpPr/>
      </xdr:nvCxnSpPr>
      <xdr:spPr>
        <a:xfrm>
          <a:off x="2908300" y="9351518"/>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158919</xdr:rowOff>
    </xdr:from>
    <xdr:ext cx="534377" cy="259045"/>
    <xdr:sp macro="" textlink="">
      <xdr:nvSpPr>
        <xdr:cNvPr id="124" name="テキスト ボックス 123"/>
        <xdr:cNvSpPr txBox="1"/>
      </xdr:nvSpPr>
      <xdr:spPr>
        <a:xfrm>
          <a:off x="3530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53937</xdr:rowOff>
    </xdr:from>
    <xdr:to>
      <xdr:col>15</xdr:col>
      <xdr:colOff>50800</xdr:colOff>
      <xdr:row>54</xdr:row>
      <xdr:rowOff>93218</xdr:rowOff>
    </xdr:to>
    <xdr:cxnSp macro="">
      <xdr:nvCxnSpPr>
        <xdr:cNvPr id="125" name="直線コネクタ 124"/>
        <xdr:cNvCxnSpPr/>
      </xdr:nvCxnSpPr>
      <xdr:spPr>
        <a:xfrm>
          <a:off x="2019300" y="9312237"/>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159376</xdr:rowOff>
    </xdr:from>
    <xdr:ext cx="534377" cy="259045"/>
    <xdr:sp macro="" textlink="">
      <xdr:nvSpPr>
        <xdr:cNvPr id="127" name="テキスト ボックス 126"/>
        <xdr:cNvSpPr txBox="1"/>
      </xdr:nvSpPr>
      <xdr:spPr>
        <a:xfrm>
          <a:off x="2641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53937</xdr:rowOff>
    </xdr:from>
    <xdr:to>
      <xdr:col>10</xdr:col>
      <xdr:colOff>114300</xdr:colOff>
      <xdr:row>55</xdr:row>
      <xdr:rowOff>46927</xdr:rowOff>
    </xdr:to>
    <xdr:cxnSp macro="">
      <xdr:nvCxnSpPr>
        <xdr:cNvPr id="128" name="直線コネクタ 127"/>
        <xdr:cNvCxnSpPr/>
      </xdr:nvCxnSpPr>
      <xdr:spPr>
        <a:xfrm flipV="1">
          <a:off x="1130300" y="9312237"/>
          <a:ext cx="889000" cy="1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164558</xdr:rowOff>
    </xdr:from>
    <xdr:ext cx="534377" cy="259045"/>
    <xdr:sp macro="" textlink="">
      <xdr:nvSpPr>
        <xdr:cNvPr id="130" name="テキスト ボックス 129"/>
        <xdr:cNvSpPr txBox="1"/>
      </xdr:nvSpPr>
      <xdr:spPr>
        <a:xfrm>
          <a:off x="1752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15815</xdr:rowOff>
    </xdr:from>
    <xdr:ext cx="534377" cy="259045"/>
    <xdr:sp macro="" textlink="">
      <xdr:nvSpPr>
        <xdr:cNvPr id="132" name="テキスト ボックス 131"/>
        <xdr:cNvSpPr txBox="1"/>
      </xdr:nvSpPr>
      <xdr:spPr>
        <a:xfrm>
          <a:off x="863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141630</xdr:rowOff>
    </xdr:from>
    <xdr:to>
      <xdr:col>24</xdr:col>
      <xdr:colOff>114300</xdr:colOff>
      <xdr:row>54</xdr:row>
      <xdr:rowOff>71780</xdr:rowOff>
    </xdr:to>
    <xdr:sp macro="" textlink="">
      <xdr:nvSpPr>
        <xdr:cNvPr id="138" name="楕円 137"/>
        <xdr:cNvSpPr/>
      </xdr:nvSpPr>
      <xdr:spPr>
        <a:xfrm>
          <a:off x="4584700" y="92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164507</xdr:rowOff>
    </xdr:from>
    <xdr:ext cx="534377" cy="259045"/>
    <xdr:sp macro="" textlink="">
      <xdr:nvSpPr>
        <xdr:cNvPr id="139" name="物件費該当値テキスト"/>
        <xdr:cNvSpPr txBox="1"/>
      </xdr:nvSpPr>
      <xdr:spPr>
        <a:xfrm>
          <a:off x="4686300" y="90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112446</xdr:rowOff>
    </xdr:from>
    <xdr:to>
      <xdr:col>20</xdr:col>
      <xdr:colOff>38100</xdr:colOff>
      <xdr:row>55</xdr:row>
      <xdr:rowOff>42596</xdr:rowOff>
    </xdr:to>
    <xdr:sp macro="" textlink="">
      <xdr:nvSpPr>
        <xdr:cNvPr id="140" name="楕円 139"/>
        <xdr:cNvSpPr/>
      </xdr:nvSpPr>
      <xdr:spPr>
        <a:xfrm>
          <a:off x="3746500" y="93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59123</xdr:rowOff>
    </xdr:from>
    <xdr:ext cx="534377" cy="259045"/>
    <xdr:sp macro="" textlink="">
      <xdr:nvSpPr>
        <xdr:cNvPr id="141" name="テキスト ボックス 140"/>
        <xdr:cNvSpPr txBox="1"/>
      </xdr:nvSpPr>
      <xdr:spPr>
        <a:xfrm>
          <a:off x="3530111" y="91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42418</xdr:rowOff>
    </xdr:from>
    <xdr:to>
      <xdr:col>15</xdr:col>
      <xdr:colOff>101600</xdr:colOff>
      <xdr:row>54</xdr:row>
      <xdr:rowOff>144018</xdr:rowOff>
    </xdr:to>
    <xdr:sp macro="" textlink="">
      <xdr:nvSpPr>
        <xdr:cNvPr id="142" name="楕円 141"/>
        <xdr:cNvSpPr/>
      </xdr:nvSpPr>
      <xdr:spPr>
        <a:xfrm>
          <a:off x="2857500" y="93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160545</xdr:rowOff>
    </xdr:from>
    <xdr:ext cx="534377" cy="259045"/>
    <xdr:sp macro="" textlink="">
      <xdr:nvSpPr>
        <xdr:cNvPr id="143" name="テキスト ボックス 142"/>
        <xdr:cNvSpPr txBox="1"/>
      </xdr:nvSpPr>
      <xdr:spPr>
        <a:xfrm>
          <a:off x="2641111" y="90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3137</xdr:rowOff>
    </xdr:from>
    <xdr:to>
      <xdr:col>10</xdr:col>
      <xdr:colOff>165100</xdr:colOff>
      <xdr:row>54</xdr:row>
      <xdr:rowOff>104737</xdr:rowOff>
    </xdr:to>
    <xdr:sp macro="" textlink="">
      <xdr:nvSpPr>
        <xdr:cNvPr id="144" name="楕円 143"/>
        <xdr:cNvSpPr/>
      </xdr:nvSpPr>
      <xdr:spPr>
        <a:xfrm>
          <a:off x="1968500" y="92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121264</xdr:rowOff>
    </xdr:from>
    <xdr:ext cx="534377" cy="259045"/>
    <xdr:sp macro="" textlink="">
      <xdr:nvSpPr>
        <xdr:cNvPr id="145" name="テキスト ボックス 144"/>
        <xdr:cNvSpPr txBox="1"/>
      </xdr:nvSpPr>
      <xdr:spPr>
        <a:xfrm>
          <a:off x="1752111" y="90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167577</xdr:rowOff>
    </xdr:from>
    <xdr:to>
      <xdr:col>6</xdr:col>
      <xdr:colOff>38100</xdr:colOff>
      <xdr:row>55</xdr:row>
      <xdr:rowOff>97727</xdr:rowOff>
    </xdr:to>
    <xdr:sp macro="" textlink="">
      <xdr:nvSpPr>
        <xdr:cNvPr id="146" name="楕円 145"/>
        <xdr:cNvSpPr/>
      </xdr:nvSpPr>
      <xdr:spPr>
        <a:xfrm>
          <a:off x="1079500" y="94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114254</xdr:rowOff>
    </xdr:from>
    <xdr:ext cx="534377" cy="259045"/>
    <xdr:sp macro="" textlink="">
      <xdr:nvSpPr>
        <xdr:cNvPr id="147" name="テキスト ボックス 146"/>
        <xdr:cNvSpPr txBox="1"/>
      </xdr:nvSpPr>
      <xdr:spPr>
        <a:xfrm>
          <a:off x="863111" y="92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147892</xdr:rowOff>
    </xdr:from>
    <xdr:to>
      <xdr:col>24</xdr:col>
      <xdr:colOff>63500</xdr:colOff>
      <xdr:row>74</xdr:row>
      <xdr:rowOff>54356</xdr:rowOff>
    </xdr:to>
    <xdr:cxnSp macro="">
      <xdr:nvCxnSpPr>
        <xdr:cNvPr id="176" name="直線コネクタ 175"/>
        <xdr:cNvCxnSpPr/>
      </xdr:nvCxnSpPr>
      <xdr:spPr>
        <a:xfrm>
          <a:off x="3797300" y="12492292"/>
          <a:ext cx="838200" cy="2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147892</xdr:rowOff>
    </xdr:from>
    <xdr:to>
      <xdr:col>19</xdr:col>
      <xdr:colOff>177800</xdr:colOff>
      <xdr:row>74</xdr:row>
      <xdr:rowOff>171323</xdr:rowOff>
    </xdr:to>
    <xdr:cxnSp macro="">
      <xdr:nvCxnSpPr>
        <xdr:cNvPr id="179" name="直線コネクタ 178"/>
        <xdr:cNvCxnSpPr/>
      </xdr:nvCxnSpPr>
      <xdr:spPr>
        <a:xfrm flipV="1">
          <a:off x="2908300" y="12492292"/>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82931</xdr:rowOff>
    </xdr:from>
    <xdr:to>
      <xdr:col>15</xdr:col>
      <xdr:colOff>50800</xdr:colOff>
      <xdr:row>74</xdr:row>
      <xdr:rowOff>171323</xdr:rowOff>
    </xdr:to>
    <xdr:cxnSp macro="">
      <xdr:nvCxnSpPr>
        <xdr:cNvPr id="182" name="直線コネクタ 181"/>
        <xdr:cNvCxnSpPr/>
      </xdr:nvCxnSpPr>
      <xdr:spPr>
        <a:xfrm>
          <a:off x="2019300" y="12598781"/>
          <a:ext cx="889000" cy="2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143971</xdr:rowOff>
    </xdr:from>
    <xdr:ext cx="469744" cy="259045"/>
    <xdr:sp macro="" textlink="">
      <xdr:nvSpPr>
        <xdr:cNvPr id="184" name="テキスト ボックス 183"/>
        <xdr:cNvSpPr txBox="1"/>
      </xdr:nvSpPr>
      <xdr:spPr>
        <a:xfrm>
          <a:off x="2673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82931</xdr:rowOff>
    </xdr:from>
    <xdr:to>
      <xdr:col>10</xdr:col>
      <xdr:colOff>114300</xdr:colOff>
      <xdr:row>73</xdr:row>
      <xdr:rowOff>123507</xdr:rowOff>
    </xdr:to>
    <xdr:cxnSp macro="">
      <xdr:nvCxnSpPr>
        <xdr:cNvPr id="185" name="直線コネクタ 184"/>
        <xdr:cNvCxnSpPr/>
      </xdr:nvCxnSpPr>
      <xdr:spPr>
        <a:xfrm flipV="1">
          <a:off x="1130300" y="12598781"/>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137812</xdr:rowOff>
    </xdr:from>
    <xdr:ext cx="469744" cy="259045"/>
    <xdr:sp macro="" textlink="">
      <xdr:nvSpPr>
        <xdr:cNvPr id="187" name="テキスト ボックス 186"/>
        <xdr:cNvSpPr txBox="1"/>
      </xdr:nvSpPr>
      <xdr:spPr>
        <a:xfrm>
          <a:off x="1784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49420</xdr:rowOff>
    </xdr:from>
    <xdr:ext cx="469744" cy="259045"/>
    <xdr:sp macro="" textlink="">
      <xdr:nvSpPr>
        <xdr:cNvPr id="189" name="テキスト ボックス 188"/>
        <xdr:cNvSpPr txBox="1"/>
      </xdr:nvSpPr>
      <xdr:spPr>
        <a:xfrm>
          <a:off x="895428"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3556</xdr:rowOff>
    </xdr:from>
    <xdr:to>
      <xdr:col>24</xdr:col>
      <xdr:colOff>114300</xdr:colOff>
      <xdr:row>74</xdr:row>
      <xdr:rowOff>105156</xdr:rowOff>
    </xdr:to>
    <xdr:sp macro="" textlink="">
      <xdr:nvSpPr>
        <xdr:cNvPr id="195" name="楕円 194"/>
        <xdr:cNvSpPr/>
      </xdr:nvSpPr>
      <xdr:spPr>
        <a:xfrm>
          <a:off x="4584700" y="126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26433</xdr:rowOff>
    </xdr:from>
    <xdr:ext cx="469744" cy="259045"/>
    <xdr:sp macro="" textlink="">
      <xdr:nvSpPr>
        <xdr:cNvPr id="196" name="維持補修費該当値テキスト"/>
        <xdr:cNvSpPr txBox="1"/>
      </xdr:nvSpPr>
      <xdr:spPr>
        <a:xfrm>
          <a:off x="4686300" y="1254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97092</xdr:rowOff>
    </xdr:from>
    <xdr:to>
      <xdr:col>20</xdr:col>
      <xdr:colOff>38100</xdr:colOff>
      <xdr:row>73</xdr:row>
      <xdr:rowOff>27242</xdr:rowOff>
    </xdr:to>
    <xdr:sp macro="" textlink="">
      <xdr:nvSpPr>
        <xdr:cNvPr id="197" name="楕円 196"/>
        <xdr:cNvSpPr/>
      </xdr:nvSpPr>
      <xdr:spPr>
        <a:xfrm>
          <a:off x="3746500" y="124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43769</xdr:rowOff>
    </xdr:from>
    <xdr:ext cx="469744" cy="259045"/>
    <xdr:sp macro="" textlink="">
      <xdr:nvSpPr>
        <xdr:cNvPr id="198" name="テキスト ボックス 197"/>
        <xdr:cNvSpPr txBox="1"/>
      </xdr:nvSpPr>
      <xdr:spPr>
        <a:xfrm>
          <a:off x="3562428" y="122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120523</xdr:rowOff>
    </xdr:from>
    <xdr:to>
      <xdr:col>15</xdr:col>
      <xdr:colOff>101600</xdr:colOff>
      <xdr:row>75</xdr:row>
      <xdr:rowOff>50673</xdr:rowOff>
    </xdr:to>
    <xdr:sp macro="" textlink="">
      <xdr:nvSpPr>
        <xdr:cNvPr id="199" name="楕円 198"/>
        <xdr:cNvSpPr/>
      </xdr:nvSpPr>
      <xdr:spPr>
        <a:xfrm>
          <a:off x="2857500" y="12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41800</xdr:rowOff>
    </xdr:from>
    <xdr:ext cx="469744" cy="259045"/>
    <xdr:sp macro="" textlink="">
      <xdr:nvSpPr>
        <xdr:cNvPr id="200" name="テキスト ボックス 199"/>
        <xdr:cNvSpPr txBox="1"/>
      </xdr:nvSpPr>
      <xdr:spPr>
        <a:xfrm>
          <a:off x="2673428" y="12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32131</xdr:rowOff>
    </xdr:from>
    <xdr:to>
      <xdr:col>10</xdr:col>
      <xdr:colOff>165100</xdr:colOff>
      <xdr:row>73</xdr:row>
      <xdr:rowOff>133731</xdr:rowOff>
    </xdr:to>
    <xdr:sp macro="" textlink="">
      <xdr:nvSpPr>
        <xdr:cNvPr id="201" name="楕円 200"/>
        <xdr:cNvSpPr/>
      </xdr:nvSpPr>
      <xdr:spPr>
        <a:xfrm>
          <a:off x="1968500" y="125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150258</xdr:rowOff>
    </xdr:from>
    <xdr:ext cx="469744" cy="259045"/>
    <xdr:sp macro="" textlink="">
      <xdr:nvSpPr>
        <xdr:cNvPr id="202" name="テキスト ボックス 201"/>
        <xdr:cNvSpPr txBox="1"/>
      </xdr:nvSpPr>
      <xdr:spPr>
        <a:xfrm>
          <a:off x="1784428" y="1232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72707</xdr:rowOff>
    </xdr:from>
    <xdr:to>
      <xdr:col>6</xdr:col>
      <xdr:colOff>38100</xdr:colOff>
      <xdr:row>74</xdr:row>
      <xdr:rowOff>2857</xdr:rowOff>
    </xdr:to>
    <xdr:sp macro="" textlink="">
      <xdr:nvSpPr>
        <xdr:cNvPr id="203" name="楕円 202"/>
        <xdr:cNvSpPr/>
      </xdr:nvSpPr>
      <xdr:spPr>
        <a:xfrm>
          <a:off x="1079500" y="12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19384</xdr:rowOff>
    </xdr:from>
    <xdr:ext cx="469744" cy="259045"/>
    <xdr:sp macro="" textlink="">
      <xdr:nvSpPr>
        <xdr:cNvPr id="204" name="テキスト ボックス 203"/>
        <xdr:cNvSpPr txBox="1"/>
      </xdr:nvSpPr>
      <xdr:spPr>
        <a:xfrm>
          <a:off x="895428" y="1236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29514</xdr:rowOff>
    </xdr:from>
    <xdr:to>
      <xdr:col>24</xdr:col>
      <xdr:colOff>63500</xdr:colOff>
      <xdr:row>91</xdr:row>
      <xdr:rowOff>157454</xdr:rowOff>
    </xdr:to>
    <xdr:cxnSp macro="">
      <xdr:nvCxnSpPr>
        <xdr:cNvPr id="234" name="直線コネクタ 233"/>
        <xdr:cNvCxnSpPr/>
      </xdr:nvCxnSpPr>
      <xdr:spPr>
        <a:xfrm flipV="1">
          <a:off x="3797300" y="15460014"/>
          <a:ext cx="838200" cy="2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5" name="扶助費平均値テキスト"/>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118935</xdr:rowOff>
    </xdr:from>
    <xdr:to>
      <xdr:col>19</xdr:col>
      <xdr:colOff>177800</xdr:colOff>
      <xdr:row>91</xdr:row>
      <xdr:rowOff>157454</xdr:rowOff>
    </xdr:to>
    <xdr:cxnSp macro="">
      <xdr:nvCxnSpPr>
        <xdr:cNvPr id="237" name="直線コネクタ 236"/>
        <xdr:cNvCxnSpPr/>
      </xdr:nvCxnSpPr>
      <xdr:spPr>
        <a:xfrm>
          <a:off x="2908300" y="15720885"/>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39" name="テキスト ボックス 238"/>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118935</xdr:rowOff>
    </xdr:from>
    <xdr:to>
      <xdr:col>15</xdr:col>
      <xdr:colOff>50800</xdr:colOff>
      <xdr:row>92</xdr:row>
      <xdr:rowOff>43498</xdr:rowOff>
    </xdr:to>
    <xdr:cxnSp macro="">
      <xdr:nvCxnSpPr>
        <xdr:cNvPr id="240" name="直線コネクタ 239"/>
        <xdr:cNvCxnSpPr/>
      </xdr:nvCxnSpPr>
      <xdr:spPr>
        <a:xfrm flipV="1">
          <a:off x="2019300" y="1572088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43498</xdr:rowOff>
    </xdr:from>
    <xdr:to>
      <xdr:col>10</xdr:col>
      <xdr:colOff>114300</xdr:colOff>
      <xdr:row>94</xdr:row>
      <xdr:rowOff>8713</xdr:rowOff>
    </xdr:to>
    <xdr:cxnSp macro="">
      <xdr:nvCxnSpPr>
        <xdr:cNvPr id="243" name="直線コネクタ 242"/>
        <xdr:cNvCxnSpPr/>
      </xdr:nvCxnSpPr>
      <xdr:spPr>
        <a:xfrm flipV="1">
          <a:off x="1130300" y="15816898"/>
          <a:ext cx="889000" cy="30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55135</xdr:rowOff>
    </xdr:from>
    <xdr:ext cx="534377" cy="259045"/>
    <xdr:sp macro="" textlink="">
      <xdr:nvSpPr>
        <xdr:cNvPr id="245" name="テキスト ボックス 244"/>
        <xdr:cNvSpPr txBox="1"/>
      </xdr:nvSpPr>
      <xdr:spPr>
        <a:xfrm>
          <a:off x="1752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136211</xdr:rowOff>
    </xdr:from>
    <xdr:ext cx="534377" cy="259045"/>
    <xdr:sp macro="" textlink="">
      <xdr:nvSpPr>
        <xdr:cNvPr id="247" name="テキスト ボックス 246"/>
        <xdr:cNvSpPr txBox="1"/>
      </xdr:nvSpPr>
      <xdr:spPr>
        <a:xfrm>
          <a:off x="863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150164</xdr:rowOff>
    </xdr:from>
    <xdr:to>
      <xdr:col>24</xdr:col>
      <xdr:colOff>114300</xdr:colOff>
      <xdr:row>90</xdr:row>
      <xdr:rowOff>80314</xdr:rowOff>
    </xdr:to>
    <xdr:sp macro="" textlink="">
      <xdr:nvSpPr>
        <xdr:cNvPr id="253" name="楕円 252"/>
        <xdr:cNvSpPr/>
      </xdr:nvSpPr>
      <xdr:spPr>
        <a:xfrm>
          <a:off x="4584700" y="154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74692</xdr:rowOff>
    </xdr:from>
    <xdr:ext cx="599010" cy="259045"/>
    <xdr:sp macro="" textlink="">
      <xdr:nvSpPr>
        <xdr:cNvPr id="254" name="扶助費該当値テキスト"/>
        <xdr:cNvSpPr txBox="1"/>
      </xdr:nvSpPr>
      <xdr:spPr>
        <a:xfrm>
          <a:off x="4686300" y="153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106654</xdr:rowOff>
    </xdr:from>
    <xdr:to>
      <xdr:col>20</xdr:col>
      <xdr:colOff>38100</xdr:colOff>
      <xdr:row>92</xdr:row>
      <xdr:rowOff>36804</xdr:rowOff>
    </xdr:to>
    <xdr:sp macro="" textlink="">
      <xdr:nvSpPr>
        <xdr:cNvPr id="255" name="楕円 254"/>
        <xdr:cNvSpPr/>
      </xdr:nvSpPr>
      <xdr:spPr>
        <a:xfrm>
          <a:off x="3746500" y="157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53331</xdr:rowOff>
    </xdr:from>
    <xdr:ext cx="534377" cy="259045"/>
    <xdr:sp macro="" textlink="">
      <xdr:nvSpPr>
        <xdr:cNvPr id="256" name="テキスト ボックス 255"/>
        <xdr:cNvSpPr txBox="1"/>
      </xdr:nvSpPr>
      <xdr:spPr>
        <a:xfrm>
          <a:off x="3530111" y="154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68135</xdr:rowOff>
    </xdr:from>
    <xdr:to>
      <xdr:col>15</xdr:col>
      <xdr:colOff>101600</xdr:colOff>
      <xdr:row>91</xdr:row>
      <xdr:rowOff>169735</xdr:rowOff>
    </xdr:to>
    <xdr:sp macro="" textlink="">
      <xdr:nvSpPr>
        <xdr:cNvPr id="257" name="楕円 256"/>
        <xdr:cNvSpPr/>
      </xdr:nvSpPr>
      <xdr:spPr>
        <a:xfrm>
          <a:off x="2857500" y="156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14812</xdr:rowOff>
    </xdr:from>
    <xdr:ext cx="534377" cy="259045"/>
    <xdr:sp macro="" textlink="">
      <xdr:nvSpPr>
        <xdr:cNvPr id="258" name="テキスト ボックス 257"/>
        <xdr:cNvSpPr txBox="1"/>
      </xdr:nvSpPr>
      <xdr:spPr>
        <a:xfrm>
          <a:off x="2641111" y="154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164148</xdr:rowOff>
    </xdr:from>
    <xdr:to>
      <xdr:col>10</xdr:col>
      <xdr:colOff>165100</xdr:colOff>
      <xdr:row>92</xdr:row>
      <xdr:rowOff>94298</xdr:rowOff>
    </xdr:to>
    <xdr:sp macro="" textlink="">
      <xdr:nvSpPr>
        <xdr:cNvPr id="259" name="楕円 258"/>
        <xdr:cNvSpPr/>
      </xdr:nvSpPr>
      <xdr:spPr>
        <a:xfrm>
          <a:off x="1968500" y="15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110825</xdr:rowOff>
    </xdr:from>
    <xdr:ext cx="534377" cy="259045"/>
    <xdr:sp macro="" textlink="">
      <xdr:nvSpPr>
        <xdr:cNvPr id="260" name="テキスト ボックス 259"/>
        <xdr:cNvSpPr txBox="1"/>
      </xdr:nvSpPr>
      <xdr:spPr>
        <a:xfrm>
          <a:off x="1752111" y="155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129363</xdr:rowOff>
    </xdr:from>
    <xdr:to>
      <xdr:col>6</xdr:col>
      <xdr:colOff>38100</xdr:colOff>
      <xdr:row>94</xdr:row>
      <xdr:rowOff>59513</xdr:rowOff>
    </xdr:to>
    <xdr:sp macro="" textlink="">
      <xdr:nvSpPr>
        <xdr:cNvPr id="261" name="楕円 260"/>
        <xdr:cNvSpPr/>
      </xdr:nvSpPr>
      <xdr:spPr>
        <a:xfrm>
          <a:off x="1079500" y="160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76040</xdr:rowOff>
    </xdr:from>
    <xdr:ext cx="534377" cy="259045"/>
    <xdr:sp macro="" textlink="">
      <xdr:nvSpPr>
        <xdr:cNvPr id="262" name="テキスト ボックス 261"/>
        <xdr:cNvSpPr txBox="1"/>
      </xdr:nvSpPr>
      <xdr:spPr>
        <a:xfrm>
          <a:off x="863111" y="158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142476</xdr:rowOff>
    </xdr:from>
    <xdr:to>
      <xdr:col>55</xdr:col>
      <xdr:colOff>0</xdr:colOff>
      <xdr:row>37</xdr:row>
      <xdr:rowOff>143978</xdr:rowOff>
    </xdr:to>
    <xdr:cxnSp macro="">
      <xdr:nvCxnSpPr>
        <xdr:cNvPr id="294" name="直線コネクタ 293"/>
        <xdr:cNvCxnSpPr/>
      </xdr:nvCxnSpPr>
      <xdr:spPr>
        <a:xfrm flipV="1">
          <a:off x="9639300" y="6486126"/>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56554</xdr:rowOff>
    </xdr:from>
    <xdr:ext cx="534377" cy="259045"/>
    <xdr:sp macro="" textlink="">
      <xdr:nvSpPr>
        <xdr:cNvPr id="295" name="補助費等平均値テキスト"/>
        <xdr:cNvSpPr txBox="1"/>
      </xdr:nvSpPr>
      <xdr:spPr>
        <a:xfrm>
          <a:off x="10528300" y="605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140712</xdr:rowOff>
    </xdr:from>
    <xdr:to>
      <xdr:col>50</xdr:col>
      <xdr:colOff>114300</xdr:colOff>
      <xdr:row>37</xdr:row>
      <xdr:rowOff>143978</xdr:rowOff>
    </xdr:to>
    <xdr:cxnSp macro="">
      <xdr:nvCxnSpPr>
        <xdr:cNvPr id="297" name="直線コネクタ 296"/>
        <xdr:cNvCxnSpPr/>
      </xdr:nvCxnSpPr>
      <xdr:spPr>
        <a:xfrm>
          <a:off x="8750300" y="6312912"/>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113072</xdr:rowOff>
    </xdr:from>
    <xdr:ext cx="534377" cy="259045"/>
    <xdr:sp macro="" textlink="">
      <xdr:nvSpPr>
        <xdr:cNvPr id="299" name="テキスト ボックス 298"/>
        <xdr:cNvSpPr txBox="1"/>
      </xdr:nvSpPr>
      <xdr:spPr>
        <a:xfrm>
          <a:off x="9372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98160</xdr:rowOff>
    </xdr:from>
    <xdr:to>
      <xdr:col>45</xdr:col>
      <xdr:colOff>177800</xdr:colOff>
      <xdr:row>36</xdr:row>
      <xdr:rowOff>140712</xdr:rowOff>
    </xdr:to>
    <xdr:cxnSp macro="">
      <xdr:nvCxnSpPr>
        <xdr:cNvPr id="300" name="直線コネクタ 299"/>
        <xdr:cNvCxnSpPr/>
      </xdr:nvCxnSpPr>
      <xdr:spPr>
        <a:xfrm>
          <a:off x="7861300" y="6270360"/>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2" name="テキスト ボックス 301"/>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98160</xdr:rowOff>
    </xdr:from>
    <xdr:to>
      <xdr:col>41</xdr:col>
      <xdr:colOff>50800</xdr:colOff>
      <xdr:row>39</xdr:row>
      <xdr:rowOff>32715</xdr:rowOff>
    </xdr:to>
    <xdr:cxnSp macro="">
      <xdr:nvCxnSpPr>
        <xdr:cNvPr id="303" name="直線コネクタ 302"/>
        <xdr:cNvCxnSpPr/>
      </xdr:nvCxnSpPr>
      <xdr:spPr>
        <a:xfrm flipV="1">
          <a:off x="6972300" y="6270360"/>
          <a:ext cx="889000" cy="44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5" name="テキスト ボックス 304"/>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78456</xdr:rowOff>
    </xdr:from>
    <xdr:ext cx="534377" cy="259045"/>
    <xdr:sp macro="" textlink="">
      <xdr:nvSpPr>
        <xdr:cNvPr id="307" name="テキスト ボックス 306"/>
        <xdr:cNvSpPr txBox="1"/>
      </xdr:nvSpPr>
      <xdr:spPr>
        <a:xfrm>
          <a:off x="6705111" y="60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91676</xdr:rowOff>
    </xdr:from>
    <xdr:to>
      <xdr:col>55</xdr:col>
      <xdr:colOff>50800</xdr:colOff>
      <xdr:row>38</xdr:row>
      <xdr:rowOff>21826</xdr:rowOff>
    </xdr:to>
    <xdr:sp macro="" textlink="">
      <xdr:nvSpPr>
        <xdr:cNvPr id="313" name="楕円 312"/>
        <xdr:cNvSpPr/>
      </xdr:nvSpPr>
      <xdr:spPr>
        <a:xfrm>
          <a:off x="10426700" y="64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70103</xdr:rowOff>
    </xdr:from>
    <xdr:ext cx="534377" cy="259045"/>
    <xdr:sp macro="" textlink="">
      <xdr:nvSpPr>
        <xdr:cNvPr id="314" name="補助費等該当値テキスト"/>
        <xdr:cNvSpPr txBox="1"/>
      </xdr:nvSpPr>
      <xdr:spPr>
        <a:xfrm>
          <a:off x="10528300" y="6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93178</xdr:rowOff>
    </xdr:from>
    <xdr:to>
      <xdr:col>50</xdr:col>
      <xdr:colOff>165100</xdr:colOff>
      <xdr:row>38</xdr:row>
      <xdr:rowOff>23328</xdr:rowOff>
    </xdr:to>
    <xdr:sp macro="" textlink="">
      <xdr:nvSpPr>
        <xdr:cNvPr id="315" name="楕円 314"/>
        <xdr:cNvSpPr/>
      </xdr:nvSpPr>
      <xdr:spPr>
        <a:xfrm>
          <a:off x="9588500" y="64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14455</xdr:rowOff>
    </xdr:from>
    <xdr:ext cx="534377" cy="259045"/>
    <xdr:sp macro="" textlink="">
      <xdr:nvSpPr>
        <xdr:cNvPr id="316" name="テキスト ボックス 315"/>
        <xdr:cNvSpPr txBox="1"/>
      </xdr:nvSpPr>
      <xdr:spPr>
        <a:xfrm>
          <a:off x="9372111" y="6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89912</xdr:rowOff>
    </xdr:from>
    <xdr:to>
      <xdr:col>46</xdr:col>
      <xdr:colOff>38100</xdr:colOff>
      <xdr:row>37</xdr:row>
      <xdr:rowOff>20062</xdr:rowOff>
    </xdr:to>
    <xdr:sp macro="" textlink="">
      <xdr:nvSpPr>
        <xdr:cNvPr id="317" name="楕円 316"/>
        <xdr:cNvSpPr/>
      </xdr:nvSpPr>
      <xdr:spPr>
        <a:xfrm>
          <a:off x="8699500" y="626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36589</xdr:rowOff>
    </xdr:from>
    <xdr:ext cx="534377" cy="259045"/>
    <xdr:sp macro="" textlink="">
      <xdr:nvSpPr>
        <xdr:cNvPr id="318" name="テキスト ボックス 317"/>
        <xdr:cNvSpPr txBox="1"/>
      </xdr:nvSpPr>
      <xdr:spPr>
        <a:xfrm>
          <a:off x="8483111" y="60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47360</xdr:rowOff>
    </xdr:from>
    <xdr:to>
      <xdr:col>41</xdr:col>
      <xdr:colOff>101600</xdr:colOff>
      <xdr:row>36</xdr:row>
      <xdr:rowOff>148960</xdr:rowOff>
    </xdr:to>
    <xdr:sp macro="" textlink="">
      <xdr:nvSpPr>
        <xdr:cNvPr id="319" name="楕円 318"/>
        <xdr:cNvSpPr/>
      </xdr:nvSpPr>
      <xdr:spPr>
        <a:xfrm>
          <a:off x="7810500" y="62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165487</xdr:rowOff>
    </xdr:from>
    <xdr:ext cx="534377" cy="259045"/>
    <xdr:sp macro="" textlink="">
      <xdr:nvSpPr>
        <xdr:cNvPr id="320" name="テキスト ボックス 319"/>
        <xdr:cNvSpPr txBox="1"/>
      </xdr:nvSpPr>
      <xdr:spPr>
        <a:xfrm>
          <a:off x="7594111" y="599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153365</xdr:rowOff>
    </xdr:from>
    <xdr:to>
      <xdr:col>36</xdr:col>
      <xdr:colOff>165100</xdr:colOff>
      <xdr:row>39</xdr:row>
      <xdr:rowOff>83515</xdr:rowOff>
    </xdr:to>
    <xdr:sp macro="" textlink="">
      <xdr:nvSpPr>
        <xdr:cNvPr id="321" name="楕円 320"/>
        <xdr:cNvSpPr/>
      </xdr:nvSpPr>
      <xdr:spPr>
        <a:xfrm>
          <a:off x="6921500" y="66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74642</xdr:rowOff>
    </xdr:from>
    <xdr:ext cx="534377" cy="259045"/>
    <xdr:sp macro="" textlink="">
      <xdr:nvSpPr>
        <xdr:cNvPr id="322" name="テキスト ボックス 321"/>
        <xdr:cNvSpPr txBox="1"/>
      </xdr:nvSpPr>
      <xdr:spPr>
        <a:xfrm>
          <a:off x="6705111"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160560</xdr:rowOff>
    </xdr:from>
    <xdr:to>
      <xdr:col>54</xdr:col>
      <xdr:colOff>189865</xdr:colOff>
      <xdr:row>59</xdr:row>
      <xdr:rowOff>86913</xdr:rowOff>
    </xdr:to>
    <xdr:cxnSp macro="">
      <xdr:nvCxnSpPr>
        <xdr:cNvPr id="347" name="直線コネクタ 346"/>
        <xdr:cNvCxnSpPr/>
      </xdr:nvCxnSpPr>
      <xdr:spPr>
        <a:xfrm flipV="1">
          <a:off x="10475595" y="9247410"/>
          <a:ext cx="1270" cy="955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90740</xdr:rowOff>
    </xdr:from>
    <xdr:ext cx="534377" cy="259045"/>
    <xdr:sp macro="" textlink="">
      <xdr:nvSpPr>
        <xdr:cNvPr id="348" name="普通建設事業費最小値テキスト"/>
        <xdr:cNvSpPr txBox="1"/>
      </xdr:nvSpPr>
      <xdr:spPr>
        <a:xfrm>
          <a:off x="10528300" y="102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86913</xdr:rowOff>
    </xdr:from>
    <xdr:to>
      <xdr:col>55</xdr:col>
      <xdr:colOff>88900</xdr:colOff>
      <xdr:row>59</xdr:row>
      <xdr:rowOff>86913</xdr:rowOff>
    </xdr:to>
    <xdr:cxnSp macro="">
      <xdr:nvCxnSpPr>
        <xdr:cNvPr id="349" name="直線コネクタ 348"/>
        <xdr:cNvCxnSpPr/>
      </xdr:nvCxnSpPr>
      <xdr:spPr>
        <a:xfrm>
          <a:off x="10388600" y="1020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107237</xdr:rowOff>
    </xdr:from>
    <xdr:ext cx="534377" cy="259045"/>
    <xdr:sp macro="" textlink="">
      <xdr:nvSpPr>
        <xdr:cNvPr id="350" name="普通建設事業費最大値テキスト"/>
        <xdr:cNvSpPr txBox="1"/>
      </xdr:nvSpPr>
      <xdr:spPr>
        <a:xfrm>
          <a:off x="10528300" y="90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160560</xdr:rowOff>
    </xdr:from>
    <xdr:to>
      <xdr:col>55</xdr:col>
      <xdr:colOff>88900</xdr:colOff>
      <xdr:row>53</xdr:row>
      <xdr:rowOff>160560</xdr:rowOff>
    </xdr:to>
    <xdr:cxnSp macro="">
      <xdr:nvCxnSpPr>
        <xdr:cNvPr id="351" name="直線コネクタ 350"/>
        <xdr:cNvCxnSpPr/>
      </xdr:nvCxnSpPr>
      <xdr:spPr>
        <a:xfrm>
          <a:off x="10388600" y="92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75844</xdr:rowOff>
    </xdr:from>
    <xdr:to>
      <xdr:col>55</xdr:col>
      <xdr:colOff>0</xdr:colOff>
      <xdr:row>57</xdr:row>
      <xdr:rowOff>126041</xdr:rowOff>
    </xdr:to>
    <xdr:cxnSp macro="">
      <xdr:nvCxnSpPr>
        <xdr:cNvPr id="352" name="直線コネクタ 351"/>
        <xdr:cNvCxnSpPr/>
      </xdr:nvCxnSpPr>
      <xdr:spPr>
        <a:xfrm flipV="1">
          <a:off x="9639300" y="9505594"/>
          <a:ext cx="838200" cy="3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169016</xdr:rowOff>
    </xdr:from>
    <xdr:ext cx="534377" cy="259045"/>
    <xdr:sp macro="" textlink="">
      <xdr:nvSpPr>
        <xdr:cNvPr id="353" name="普通建設事業費平均値テキスト"/>
        <xdr:cNvSpPr txBox="1"/>
      </xdr:nvSpPr>
      <xdr:spPr>
        <a:xfrm>
          <a:off x="10528300" y="9770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19139</xdr:rowOff>
    </xdr:from>
    <xdr:to>
      <xdr:col>55</xdr:col>
      <xdr:colOff>50800</xdr:colOff>
      <xdr:row>57</xdr:row>
      <xdr:rowOff>120739</xdr:rowOff>
    </xdr:to>
    <xdr:sp macro="" textlink="">
      <xdr:nvSpPr>
        <xdr:cNvPr id="354" name="フローチャート: 判断 353"/>
        <xdr:cNvSpPr/>
      </xdr:nvSpPr>
      <xdr:spPr>
        <a:xfrm>
          <a:off x="10426700" y="979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75273</xdr:rowOff>
    </xdr:from>
    <xdr:to>
      <xdr:col>50</xdr:col>
      <xdr:colOff>114300</xdr:colOff>
      <xdr:row>57</xdr:row>
      <xdr:rowOff>126041</xdr:rowOff>
    </xdr:to>
    <xdr:cxnSp macro="">
      <xdr:nvCxnSpPr>
        <xdr:cNvPr id="355" name="直線コネクタ 354"/>
        <xdr:cNvCxnSpPr/>
      </xdr:nvCxnSpPr>
      <xdr:spPr>
        <a:xfrm>
          <a:off x="8750300" y="8647773"/>
          <a:ext cx="889000" cy="125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11481</xdr:rowOff>
    </xdr:from>
    <xdr:to>
      <xdr:col>50</xdr:col>
      <xdr:colOff>165100</xdr:colOff>
      <xdr:row>58</xdr:row>
      <xdr:rowOff>113081</xdr:rowOff>
    </xdr:to>
    <xdr:sp macro="" textlink="">
      <xdr:nvSpPr>
        <xdr:cNvPr id="356" name="フローチャート: 判断 355"/>
        <xdr:cNvSpPr/>
      </xdr:nvSpPr>
      <xdr:spPr>
        <a:xfrm>
          <a:off x="9588500" y="99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104208</xdr:rowOff>
    </xdr:from>
    <xdr:ext cx="534377" cy="259045"/>
    <xdr:sp macro="" textlink="">
      <xdr:nvSpPr>
        <xdr:cNvPr id="357" name="テキスト ボックス 356"/>
        <xdr:cNvSpPr txBox="1"/>
      </xdr:nvSpPr>
      <xdr:spPr>
        <a:xfrm>
          <a:off x="9372111" y="100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75273</xdr:rowOff>
    </xdr:from>
    <xdr:to>
      <xdr:col>45</xdr:col>
      <xdr:colOff>177800</xdr:colOff>
      <xdr:row>55</xdr:row>
      <xdr:rowOff>79540</xdr:rowOff>
    </xdr:to>
    <xdr:cxnSp macro="">
      <xdr:nvCxnSpPr>
        <xdr:cNvPr id="358" name="直線コネクタ 357"/>
        <xdr:cNvCxnSpPr/>
      </xdr:nvCxnSpPr>
      <xdr:spPr>
        <a:xfrm flipV="1">
          <a:off x="7861300" y="8647773"/>
          <a:ext cx="889000" cy="86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110331</xdr:rowOff>
    </xdr:from>
    <xdr:to>
      <xdr:col>46</xdr:col>
      <xdr:colOff>38100</xdr:colOff>
      <xdr:row>58</xdr:row>
      <xdr:rowOff>40481</xdr:rowOff>
    </xdr:to>
    <xdr:sp macro="" textlink="">
      <xdr:nvSpPr>
        <xdr:cNvPr id="359" name="フローチャート: 判断 358"/>
        <xdr:cNvSpPr/>
      </xdr:nvSpPr>
      <xdr:spPr>
        <a:xfrm>
          <a:off x="8699500" y="98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31608</xdr:rowOff>
    </xdr:from>
    <xdr:ext cx="534377" cy="259045"/>
    <xdr:sp macro="" textlink="">
      <xdr:nvSpPr>
        <xdr:cNvPr id="360" name="テキスト ボックス 359"/>
        <xdr:cNvSpPr txBox="1"/>
      </xdr:nvSpPr>
      <xdr:spPr>
        <a:xfrm>
          <a:off x="8483111" y="99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79540</xdr:rowOff>
    </xdr:from>
    <xdr:to>
      <xdr:col>41</xdr:col>
      <xdr:colOff>50800</xdr:colOff>
      <xdr:row>56</xdr:row>
      <xdr:rowOff>36392</xdr:rowOff>
    </xdr:to>
    <xdr:cxnSp macro="">
      <xdr:nvCxnSpPr>
        <xdr:cNvPr id="361" name="直線コネクタ 360"/>
        <xdr:cNvCxnSpPr/>
      </xdr:nvCxnSpPr>
      <xdr:spPr>
        <a:xfrm flipV="1">
          <a:off x="6972300" y="9509290"/>
          <a:ext cx="889000" cy="1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96158</xdr:rowOff>
    </xdr:from>
    <xdr:to>
      <xdr:col>41</xdr:col>
      <xdr:colOff>101600</xdr:colOff>
      <xdr:row>58</xdr:row>
      <xdr:rowOff>26308</xdr:rowOff>
    </xdr:to>
    <xdr:sp macro="" textlink="">
      <xdr:nvSpPr>
        <xdr:cNvPr id="362" name="フローチャート: 判断 361"/>
        <xdr:cNvSpPr/>
      </xdr:nvSpPr>
      <xdr:spPr>
        <a:xfrm>
          <a:off x="7810500" y="986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17435</xdr:rowOff>
    </xdr:from>
    <xdr:ext cx="534377" cy="259045"/>
    <xdr:sp macro="" textlink="">
      <xdr:nvSpPr>
        <xdr:cNvPr id="363" name="テキスト ボックス 362"/>
        <xdr:cNvSpPr txBox="1"/>
      </xdr:nvSpPr>
      <xdr:spPr>
        <a:xfrm>
          <a:off x="7594111" y="9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98501</xdr:rowOff>
    </xdr:from>
    <xdr:to>
      <xdr:col>36</xdr:col>
      <xdr:colOff>165100</xdr:colOff>
      <xdr:row>58</xdr:row>
      <xdr:rowOff>28651</xdr:rowOff>
    </xdr:to>
    <xdr:sp macro="" textlink="">
      <xdr:nvSpPr>
        <xdr:cNvPr id="364" name="フローチャート: 判断 363"/>
        <xdr:cNvSpPr/>
      </xdr:nvSpPr>
      <xdr:spPr>
        <a:xfrm>
          <a:off x="6921500" y="987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19778</xdr:rowOff>
    </xdr:from>
    <xdr:ext cx="534377" cy="259045"/>
    <xdr:sp macro="" textlink="">
      <xdr:nvSpPr>
        <xdr:cNvPr id="365" name="テキスト ボックス 364"/>
        <xdr:cNvSpPr txBox="1"/>
      </xdr:nvSpPr>
      <xdr:spPr>
        <a:xfrm>
          <a:off x="6705111" y="99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25044</xdr:rowOff>
    </xdr:from>
    <xdr:to>
      <xdr:col>55</xdr:col>
      <xdr:colOff>50800</xdr:colOff>
      <xdr:row>55</xdr:row>
      <xdr:rowOff>126644</xdr:rowOff>
    </xdr:to>
    <xdr:sp macro="" textlink="">
      <xdr:nvSpPr>
        <xdr:cNvPr id="371" name="楕円 370"/>
        <xdr:cNvSpPr/>
      </xdr:nvSpPr>
      <xdr:spPr>
        <a:xfrm>
          <a:off x="10426700" y="94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47921</xdr:rowOff>
    </xdr:from>
    <xdr:ext cx="534377" cy="259045"/>
    <xdr:sp macro="" textlink="">
      <xdr:nvSpPr>
        <xdr:cNvPr id="372" name="普通建設事業費該当値テキスト"/>
        <xdr:cNvSpPr txBox="1"/>
      </xdr:nvSpPr>
      <xdr:spPr>
        <a:xfrm>
          <a:off x="10528300" y="93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75241</xdr:rowOff>
    </xdr:from>
    <xdr:to>
      <xdr:col>50</xdr:col>
      <xdr:colOff>165100</xdr:colOff>
      <xdr:row>58</xdr:row>
      <xdr:rowOff>5391</xdr:rowOff>
    </xdr:to>
    <xdr:sp macro="" textlink="">
      <xdr:nvSpPr>
        <xdr:cNvPr id="373" name="楕円 372"/>
        <xdr:cNvSpPr/>
      </xdr:nvSpPr>
      <xdr:spPr>
        <a:xfrm>
          <a:off x="9588500" y="9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21918</xdr:rowOff>
    </xdr:from>
    <xdr:ext cx="534377" cy="259045"/>
    <xdr:sp macro="" textlink="">
      <xdr:nvSpPr>
        <xdr:cNvPr id="374" name="テキスト ボックス 373"/>
        <xdr:cNvSpPr txBox="1"/>
      </xdr:nvSpPr>
      <xdr:spPr>
        <a:xfrm>
          <a:off x="9372111" y="9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24473</xdr:rowOff>
    </xdr:from>
    <xdr:to>
      <xdr:col>46</xdr:col>
      <xdr:colOff>38100</xdr:colOff>
      <xdr:row>50</xdr:row>
      <xdr:rowOff>126073</xdr:rowOff>
    </xdr:to>
    <xdr:sp macro="" textlink="">
      <xdr:nvSpPr>
        <xdr:cNvPr id="375" name="楕円 374"/>
        <xdr:cNvSpPr/>
      </xdr:nvSpPr>
      <xdr:spPr>
        <a:xfrm>
          <a:off x="8699500" y="85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142600</xdr:rowOff>
    </xdr:from>
    <xdr:ext cx="599010" cy="259045"/>
    <xdr:sp macro="" textlink="">
      <xdr:nvSpPr>
        <xdr:cNvPr id="376" name="テキスト ボックス 375"/>
        <xdr:cNvSpPr txBox="1"/>
      </xdr:nvSpPr>
      <xdr:spPr>
        <a:xfrm>
          <a:off x="8450795" y="837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28740</xdr:rowOff>
    </xdr:from>
    <xdr:to>
      <xdr:col>41</xdr:col>
      <xdr:colOff>101600</xdr:colOff>
      <xdr:row>55</xdr:row>
      <xdr:rowOff>130340</xdr:rowOff>
    </xdr:to>
    <xdr:sp macro="" textlink="">
      <xdr:nvSpPr>
        <xdr:cNvPr id="377" name="楕円 376"/>
        <xdr:cNvSpPr/>
      </xdr:nvSpPr>
      <xdr:spPr>
        <a:xfrm>
          <a:off x="78105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146867</xdr:rowOff>
    </xdr:from>
    <xdr:ext cx="534377" cy="259045"/>
    <xdr:sp macro="" textlink="">
      <xdr:nvSpPr>
        <xdr:cNvPr id="378" name="テキスト ボックス 377"/>
        <xdr:cNvSpPr txBox="1"/>
      </xdr:nvSpPr>
      <xdr:spPr>
        <a:xfrm>
          <a:off x="7594111" y="92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157042</xdr:rowOff>
    </xdr:from>
    <xdr:to>
      <xdr:col>36</xdr:col>
      <xdr:colOff>165100</xdr:colOff>
      <xdr:row>56</xdr:row>
      <xdr:rowOff>87192</xdr:rowOff>
    </xdr:to>
    <xdr:sp macro="" textlink="">
      <xdr:nvSpPr>
        <xdr:cNvPr id="379" name="楕円 378"/>
        <xdr:cNvSpPr/>
      </xdr:nvSpPr>
      <xdr:spPr>
        <a:xfrm>
          <a:off x="6921500" y="95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103719</xdr:rowOff>
    </xdr:from>
    <xdr:ext cx="534377" cy="259045"/>
    <xdr:sp macro="" textlink="">
      <xdr:nvSpPr>
        <xdr:cNvPr id="380" name="テキスト ボックス 379"/>
        <xdr:cNvSpPr txBox="1"/>
      </xdr:nvSpPr>
      <xdr:spPr>
        <a:xfrm>
          <a:off x="6705111" y="93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54008</xdr:rowOff>
    </xdr:from>
    <xdr:to>
      <xdr:col>55</xdr:col>
      <xdr:colOff>0</xdr:colOff>
      <xdr:row>78</xdr:row>
      <xdr:rowOff>25628</xdr:rowOff>
    </xdr:to>
    <xdr:cxnSp macro="">
      <xdr:nvCxnSpPr>
        <xdr:cNvPr id="411" name="直線コネクタ 410"/>
        <xdr:cNvCxnSpPr/>
      </xdr:nvCxnSpPr>
      <xdr:spPr>
        <a:xfrm flipV="1">
          <a:off x="9639300" y="12912758"/>
          <a:ext cx="838200" cy="48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12" name="普通建設事業費 （ うち新規整備　）平均値テキスト"/>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86175</xdr:rowOff>
    </xdr:from>
    <xdr:to>
      <xdr:col>50</xdr:col>
      <xdr:colOff>114300</xdr:colOff>
      <xdr:row>78</xdr:row>
      <xdr:rowOff>25628</xdr:rowOff>
    </xdr:to>
    <xdr:cxnSp macro="">
      <xdr:nvCxnSpPr>
        <xdr:cNvPr id="414" name="直線コネクタ 413"/>
        <xdr:cNvCxnSpPr/>
      </xdr:nvCxnSpPr>
      <xdr:spPr>
        <a:xfrm>
          <a:off x="8750300" y="13287825"/>
          <a:ext cx="889000" cy="1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6" name="テキスト ボックス 415"/>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86175</xdr:rowOff>
    </xdr:from>
    <xdr:to>
      <xdr:col>45</xdr:col>
      <xdr:colOff>177800</xdr:colOff>
      <xdr:row>77</xdr:row>
      <xdr:rowOff>151130</xdr:rowOff>
    </xdr:to>
    <xdr:cxnSp macro="">
      <xdr:nvCxnSpPr>
        <xdr:cNvPr id="417" name="直線コネクタ 416"/>
        <xdr:cNvCxnSpPr/>
      </xdr:nvCxnSpPr>
      <xdr:spPr>
        <a:xfrm flipV="1">
          <a:off x="7861300" y="13287825"/>
          <a:ext cx="8890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9" name="テキスト ボックス 418"/>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35523</xdr:rowOff>
    </xdr:from>
    <xdr:to>
      <xdr:col>41</xdr:col>
      <xdr:colOff>50800</xdr:colOff>
      <xdr:row>77</xdr:row>
      <xdr:rowOff>151130</xdr:rowOff>
    </xdr:to>
    <xdr:cxnSp macro="">
      <xdr:nvCxnSpPr>
        <xdr:cNvPr id="420" name="直線コネクタ 419"/>
        <xdr:cNvCxnSpPr/>
      </xdr:nvCxnSpPr>
      <xdr:spPr>
        <a:xfrm>
          <a:off x="6972300" y="12208473"/>
          <a:ext cx="889000" cy="11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2" name="テキスト ボックス 421"/>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3" name="フローチャート: 判断 422"/>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165854</xdr:rowOff>
    </xdr:from>
    <xdr:ext cx="534377" cy="259045"/>
    <xdr:sp macro="" textlink="">
      <xdr:nvSpPr>
        <xdr:cNvPr id="424" name="テキスト ボックス 423"/>
        <xdr:cNvSpPr txBox="1"/>
      </xdr:nvSpPr>
      <xdr:spPr>
        <a:xfrm>
          <a:off x="6705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3208</xdr:rowOff>
    </xdr:from>
    <xdr:to>
      <xdr:col>55</xdr:col>
      <xdr:colOff>50800</xdr:colOff>
      <xdr:row>75</xdr:row>
      <xdr:rowOff>104808</xdr:rowOff>
    </xdr:to>
    <xdr:sp macro="" textlink="">
      <xdr:nvSpPr>
        <xdr:cNvPr id="430" name="楕円 429"/>
        <xdr:cNvSpPr/>
      </xdr:nvSpPr>
      <xdr:spPr>
        <a:xfrm>
          <a:off x="10426700" y="128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26085</xdr:rowOff>
    </xdr:from>
    <xdr:ext cx="534377" cy="259045"/>
    <xdr:sp macro="" textlink="">
      <xdr:nvSpPr>
        <xdr:cNvPr id="431" name="普通建設事業費 （ うち新規整備　）該当値テキスト"/>
        <xdr:cNvSpPr txBox="1"/>
      </xdr:nvSpPr>
      <xdr:spPr>
        <a:xfrm>
          <a:off x="10528300" y="1271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146278</xdr:rowOff>
    </xdr:from>
    <xdr:to>
      <xdr:col>50</xdr:col>
      <xdr:colOff>165100</xdr:colOff>
      <xdr:row>78</xdr:row>
      <xdr:rowOff>76428</xdr:rowOff>
    </xdr:to>
    <xdr:sp macro="" textlink="">
      <xdr:nvSpPr>
        <xdr:cNvPr id="432" name="楕円 431"/>
        <xdr:cNvSpPr/>
      </xdr:nvSpPr>
      <xdr:spPr>
        <a:xfrm>
          <a:off x="9588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67555</xdr:rowOff>
    </xdr:from>
    <xdr:ext cx="469744" cy="259045"/>
    <xdr:sp macro="" textlink="">
      <xdr:nvSpPr>
        <xdr:cNvPr id="433" name="テキスト ボックス 432"/>
        <xdr:cNvSpPr txBox="1"/>
      </xdr:nvSpPr>
      <xdr:spPr>
        <a:xfrm>
          <a:off x="9404428" y="134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35375</xdr:rowOff>
    </xdr:from>
    <xdr:to>
      <xdr:col>46</xdr:col>
      <xdr:colOff>38100</xdr:colOff>
      <xdr:row>77</xdr:row>
      <xdr:rowOff>136975</xdr:rowOff>
    </xdr:to>
    <xdr:sp macro="" textlink="">
      <xdr:nvSpPr>
        <xdr:cNvPr id="434" name="楕円 433"/>
        <xdr:cNvSpPr/>
      </xdr:nvSpPr>
      <xdr:spPr>
        <a:xfrm>
          <a:off x="8699500" y="132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128102</xdr:rowOff>
    </xdr:from>
    <xdr:ext cx="534377" cy="259045"/>
    <xdr:sp macro="" textlink="">
      <xdr:nvSpPr>
        <xdr:cNvPr id="435" name="テキスト ボックス 434"/>
        <xdr:cNvSpPr txBox="1"/>
      </xdr:nvSpPr>
      <xdr:spPr>
        <a:xfrm>
          <a:off x="8483111" y="133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100330</xdr:rowOff>
    </xdr:from>
    <xdr:to>
      <xdr:col>41</xdr:col>
      <xdr:colOff>101600</xdr:colOff>
      <xdr:row>78</xdr:row>
      <xdr:rowOff>30480</xdr:rowOff>
    </xdr:to>
    <xdr:sp macro="" textlink="">
      <xdr:nvSpPr>
        <xdr:cNvPr id="436" name="楕円 435"/>
        <xdr:cNvSpPr/>
      </xdr:nvSpPr>
      <xdr:spPr>
        <a:xfrm>
          <a:off x="7810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21607</xdr:rowOff>
    </xdr:from>
    <xdr:ext cx="469744" cy="259045"/>
    <xdr:sp macro="" textlink="">
      <xdr:nvSpPr>
        <xdr:cNvPr id="437" name="テキスト ボックス 436"/>
        <xdr:cNvSpPr txBox="1"/>
      </xdr:nvSpPr>
      <xdr:spPr>
        <a:xfrm>
          <a:off x="7626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156173</xdr:rowOff>
    </xdr:from>
    <xdr:to>
      <xdr:col>36</xdr:col>
      <xdr:colOff>165100</xdr:colOff>
      <xdr:row>71</xdr:row>
      <xdr:rowOff>86323</xdr:rowOff>
    </xdr:to>
    <xdr:sp macro="" textlink="">
      <xdr:nvSpPr>
        <xdr:cNvPr id="438" name="楕円 437"/>
        <xdr:cNvSpPr/>
      </xdr:nvSpPr>
      <xdr:spPr>
        <a:xfrm>
          <a:off x="6921500" y="121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102850</xdr:rowOff>
    </xdr:from>
    <xdr:ext cx="534377" cy="259045"/>
    <xdr:sp macro="" textlink="">
      <xdr:nvSpPr>
        <xdr:cNvPr id="439" name="テキスト ボックス 438"/>
        <xdr:cNvSpPr txBox="1"/>
      </xdr:nvSpPr>
      <xdr:spPr>
        <a:xfrm>
          <a:off x="6705111" y="119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3" name="直線コネクタ 462"/>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4"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5" name="直線コネクタ 464"/>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6"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7" name="直線コネクタ 466"/>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70662</xdr:rowOff>
    </xdr:from>
    <xdr:to>
      <xdr:col>55</xdr:col>
      <xdr:colOff>0</xdr:colOff>
      <xdr:row>96</xdr:row>
      <xdr:rowOff>122803</xdr:rowOff>
    </xdr:to>
    <xdr:cxnSp macro="">
      <xdr:nvCxnSpPr>
        <xdr:cNvPr id="468" name="直線コネクタ 467"/>
        <xdr:cNvCxnSpPr/>
      </xdr:nvCxnSpPr>
      <xdr:spPr>
        <a:xfrm flipV="1">
          <a:off x="9639300" y="16529862"/>
          <a:ext cx="8382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9"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70" name="フローチャート: 判断 469"/>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138557</xdr:rowOff>
    </xdr:from>
    <xdr:to>
      <xdr:col>50</xdr:col>
      <xdr:colOff>114300</xdr:colOff>
      <xdr:row>96</xdr:row>
      <xdr:rowOff>122803</xdr:rowOff>
    </xdr:to>
    <xdr:cxnSp macro="">
      <xdr:nvCxnSpPr>
        <xdr:cNvPr id="471" name="直線コネクタ 470"/>
        <xdr:cNvCxnSpPr/>
      </xdr:nvCxnSpPr>
      <xdr:spPr>
        <a:xfrm>
          <a:off x="8750300" y="15569057"/>
          <a:ext cx="889000" cy="10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2" name="フローチャート: 判断 471"/>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73" name="テキスト ボックス 472"/>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138557</xdr:rowOff>
    </xdr:from>
    <xdr:to>
      <xdr:col>45</xdr:col>
      <xdr:colOff>177800</xdr:colOff>
      <xdr:row>94</xdr:row>
      <xdr:rowOff>51746</xdr:rowOff>
    </xdr:to>
    <xdr:cxnSp macro="">
      <xdr:nvCxnSpPr>
        <xdr:cNvPr id="474" name="直線コネクタ 473"/>
        <xdr:cNvCxnSpPr/>
      </xdr:nvCxnSpPr>
      <xdr:spPr>
        <a:xfrm flipV="1">
          <a:off x="7861300" y="15569057"/>
          <a:ext cx="889000" cy="59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5" name="フローチャート: 判断 474"/>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86092</xdr:rowOff>
    </xdr:from>
    <xdr:ext cx="534377" cy="259045"/>
    <xdr:sp macro="" textlink="">
      <xdr:nvSpPr>
        <xdr:cNvPr id="476" name="テキスト ボックス 475"/>
        <xdr:cNvSpPr txBox="1"/>
      </xdr:nvSpPr>
      <xdr:spPr>
        <a:xfrm>
          <a:off x="8483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51746</xdr:rowOff>
    </xdr:from>
    <xdr:to>
      <xdr:col>41</xdr:col>
      <xdr:colOff>50800</xdr:colOff>
      <xdr:row>97</xdr:row>
      <xdr:rowOff>11227</xdr:rowOff>
    </xdr:to>
    <xdr:cxnSp macro="">
      <xdr:nvCxnSpPr>
        <xdr:cNvPr id="477" name="直線コネクタ 476"/>
        <xdr:cNvCxnSpPr/>
      </xdr:nvCxnSpPr>
      <xdr:spPr>
        <a:xfrm flipV="1">
          <a:off x="6972300" y="16168046"/>
          <a:ext cx="889000" cy="4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8" name="フローチャート: 判断 477"/>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103140</xdr:rowOff>
    </xdr:from>
    <xdr:ext cx="534377" cy="259045"/>
    <xdr:sp macro="" textlink="">
      <xdr:nvSpPr>
        <xdr:cNvPr id="479" name="テキスト ボックス 478"/>
        <xdr:cNvSpPr txBox="1"/>
      </xdr:nvSpPr>
      <xdr:spPr>
        <a:xfrm>
          <a:off x="7594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80" name="フローチャート: 判断 479"/>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26624</xdr:rowOff>
    </xdr:from>
    <xdr:ext cx="534377" cy="259045"/>
    <xdr:sp macro="" textlink="">
      <xdr:nvSpPr>
        <xdr:cNvPr id="481" name="テキスト ボックス 480"/>
        <xdr:cNvSpPr txBox="1"/>
      </xdr:nvSpPr>
      <xdr:spPr>
        <a:xfrm>
          <a:off x="6705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19862</xdr:rowOff>
    </xdr:from>
    <xdr:to>
      <xdr:col>55</xdr:col>
      <xdr:colOff>50800</xdr:colOff>
      <xdr:row>96</xdr:row>
      <xdr:rowOff>121462</xdr:rowOff>
    </xdr:to>
    <xdr:sp macro="" textlink="">
      <xdr:nvSpPr>
        <xdr:cNvPr id="487" name="楕円 486"/>
        <xdr:cNvSpPr/>
      </xdr:nvSpPr>
      <xdr:spPr>
        <a:xfrm>
          <a:off x="104267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169739</xdr:rowOff>
    </xdr:from>
    <xdr:ext cx="534377" cy="259045"/>
    <xdr:sp macro="" textlink="">
      <xdr:nvSpPr>
        <xdr:cNvPr id="488" name="普通建設事業費 （ うち更新整備　）該当値テキスト"/>
        <xdr:cNvSpPr txBox="1"/>
      </xdr:nvSpPr>
      <xdr:spPr>
        <a:xfrm>
          <a:off x="10528300" y="164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72003</xdr:rowOff>
    </xdr:from>
    <xdr:to>
      <xdr:col>50</xdr:col>
      <xdr:colOff>165100</xdr:colOff>
      <xdr:row>97</xdr:row>
      <xdr:rowOff>2153</xdr:rowOff>
    </xdr:to>
    <xdr:sp macro="" textlink="">
      <xdr:nvSpPr>
        <xdr:cNvPr id="489" name="楕円 488"/>
        <xdr:cNvSpPr/>
      </xdr:nvSpPr>
      <xdr:spPr>
        <a:xfrm>
          <a:off x="9588500" y="16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164730</xdr:rowOff>
    </xdr:from>
    <xdr:ext cx="534377" cy="259045"/>
    <xdr:sp macro="" textlink="">
      <xdr:nvSpPr>
        <xdr:cNvPr id="490" name="テキスト ボックス 489"/>
        <xdr:cNvSpPr txBox="1"/>
      </xdr:nvSpPr>
      <xdr:spPr>
        <a:xfrm>
          <a:off x="9372111" y="166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87757</xdr:rowOff>
    </xdr:from>
    <xdr:to>
      <xdr:col>46</xdr:col>
      <xdr:colOff>38100</xdr:colOff>
      <xdr:row>91</xdr:row>
      <xdr:rowOff>17907</xdr:rowOff>
    </xdr:to>
    <xdr:sp macro="" textlink="">
      <xdr:nvSpPr>
        <xdr:cNvPr id="491" name="楕円 490"/>
        <xdr:cNvSpPr/>
      </xdr:nvSpPr>
      <xdr:spPr>
        <a:xfrm>
          <a:off x="8699500" y="15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34434</xdr:rowOff>
    </xdr:from>
    <xdr:ext cx="534377" cy="259045"/>
    <xdr:sp macro="" textlink="">
      <xdr:nvSpPr>
        <xdr:cNvPr id="492" name="テキスト ボックス 491"/>
        <xdr:cNvSpPr txBox="1"/>
      </xdr:nvSpPr>
      <xdr:spPr>
        <a:xfrm>
          <a:off x="8483111" y="152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946</xdr:rowOff>
    </xdr:from>
    <xdr:to>
      <xdr:col>41</xdr:col>
      <xdr:colOff>101600</xdr:colOff>
      <xdr:row>94</xdr:row>
      <xdr:rowOff>102546</xdr:rowOff>
    </xdr:to>
    <xdr:sp macro="" textlink="">
      <xdr:nvSpPr>
        <xdr:cNvPr id="493" name="楕円 492"/>
        <xdr:cNvSpPr/>
      </xdr:nvSpPr>
      <xdr:spPr>
        <a:xfrm>
          <a:off x="7810500" y="161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119073</xdr:rowOff>
    </xdr:from>
    <xdr:ext cx="534377" cy="259045"/>
    <xdr:sp macro="" textlink="">
      <xdr:nvSpPr>
        <xdr:cNvPr id="494" name="テキスト ボックス 493"/>
        <xdr:cNvSpPr txBox="1"/>
      </xdr:nvSpPr>
      <xdr:spPr>
        <a:xfrm>
          <a:off x="7594111" y="15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131877</xdr:rowOff>
    </xdr:from>
    <xdr:to>
      <xdr:col>36</xdr:col>
      <xdr:colOff>165100</xdr:colOff>
      <xdr:row>97</xdr:row>
      <xdr:rowOff>62027</xdr:rowOff>
    </xdr:to>
    <xdr:sp macro="" textlink="">
      <xdr:nvSpPr>
        <xdr:cNvPr id="495" name="楕円 494"/>
        <xdr:cNvSpPr/>
      </xdr:nvSpPr>
      <xdr:spPr>
        <a:xfrm>
          <a:off x="6921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53154</xdr:rowOff>
    </xdr:from>
    <xdr:ext cx="534377" cy="259045"/>
    <xdr:sp macro="" textlink="">
      <xdr:nvSpPr>
        <xdr:cNvPr id="496" name="テキスト ボックス 495"/>
        <xdr:cNvSpPr txBox="1"/>
      </xdr:nvSpPr>
      <xdr:spPr>
        <a:xfrm>
          <a:off x="6705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8" name="直線コネクタ 517"/>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21"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2" name="直線コネクタ 521"/>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61153</xdr:rowOff>
    </xdr:from>
    <xdr:to>
      <xdr:col>85</xdr:col>
      <xdr:colOff>127000</xdr:colOff>
      <xdr:row>34</xdr:row>
      <xdr:rowOff>146741</xdr:rowOff>
    </xdr:to>
    <xdr:cxnSp macro="">
      <xdr:nvCxnSpPr>
        <xdr:cNvPr id="523" name="直線コネクタ 522"/>
        <xdr:cNvCxnSpPr/>
      </xdr:nvCxnSpPr>
      <xdr:spPr>
        <a:xfrm>
          <a:off x="15481300" y="5547553"/>
          <a:ext cx="838200" cy="4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105823</xdr:rowOff>
    </xdr:from>
    <xdr:ext cx="469744" cy="259045"/>
    <xdr:sp macro="" textlink="">
      <xdr:nvSpPr>
        <xdr:cNvPr id="524" name="災害復旧事業費平均値テキスト"/>
        <xdr:cNvSpPr txBox="1"/>
      </xdr:nvSpPr>
      <xdr:spPr>
        <a:xfrm>
          <a:off x="16370300" y="6278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5" name="フローチャート: 判断 524"/>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61153</xdr:rowOff>
    </xdr:from>
    <xdr:to>
      <xdr:col>81</xdr:col>
      <xdr:colOff>50800</xdr:colOff>
      <xdr:row>37</xdr:row>
      <xdr:rowOff>78344</xdr:rowOff>
    </xdr:to>
    <xdr:cxnSp macro="">
      <xdr:nvCxnSpPr>
        <xdr:cNvPr id="526" name="直線コネクタ 525"/>
        <xdr:cNvCxnSpPr/>
      </xdr:nvCxnSpPr>
      <xdr:spPr>
        <a:xfrm flipV="1">
          <a:off x="14592300" y="5547553"/>
          <a:ext cx="889000" cy="87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7" name="フローチャート: 判断 526"/>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96405</xdr:rowOff>
    </xdr:from>
    <xdr:ext cx="469744" cy="259045"/>
    <xdr:sp macro="" textlink="">
      <xdr:nvSpPr>
        <xdr:cNvPr id="528" name="テキスト ボックス 527"/>
        <xdr:cNvSpPr txBox="1"/>
      </xdr:nvSpPr>
      <xdr:spPr>
        <a:xfrm>
          <a:off x="15246428" y="64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78344</xdr:rowOff>
    </xdr:from>
    <xdr:to>
      <xdr:col>76</xdr:col>
      <xdr:colOff>114300</xdr:colOff>
      <xdr:row>38</xdr:row>
      <xdr:rowOff>10130</xdr:rowOff>
    </xdr:to>
    <xdr:cxnSp macro="">
      <xdr:nvCxnSpPr>
        <xdr:cNvPr id="529" name="直線コネクタ 528"/>
        <xdr:cNvCxnSpPr/>
      </xdr:nvCxnSpPr>
      <xdr:spPr>
        <a:xfrm flipV="1">
          <a:off x="13703300" y="6421994"/>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30" name="フローチャート: 判断 529"/>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141759</xdr:rowOff>
    </xdr:from>
    <xdr:ext cx="378565" cy="259045"/>
    <xdr:sp macro="" textlink="">
      <xdr:nvSpPr>
        <xdr:cNvPr id="531" name="テキスト ボックス 530"/>
        <xdr:cNvSpPr txBox="1"/>
      </xdr:nvSpPr>
      <xdr:spPr>
        <a:xfrm>
          <a:off x="14403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10130</xdr:rowOff>
    </xdr:from>
    <xdr:to>
      <xdr:col>71</xdr:col>
      <xdr:colOff>177800</xdr:colOff>
      <xdr:row>38</xdr:row>
      <xdr:rowOff>127539</xdr:rowOff>
    </xdr:to>
    <xdr:cxnSp macro="">
      <xdr:nvCxnSpPr>
        <xdr:cNvPr id="532" name="直線コネクタ 531"/>
        <xdr:cNvCxnSpPr/>
      </xdr:nvCxnSpPr>
      <xdr:spPr>
        <a:xfrm flipV="1">
          <a:off x="12814300" y="6525230"/>
          <a:ext cx="889000" cy="1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3" name="フローチャート: 判断 532"/>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105091</xdr:rowOff>
    </xdr:from>
    <xdr:ext cx="378565" cy="259045"/>
    <xdr:sp macro="" textlink="">
      <xdr:nvSpPr>
        <xdr:cNvPr id="534" name="テキスト ボックス 533"/>
        <xdr:cNvSpPr txBox="1"/>
      </xdr:nvSpPr>
      <xdr:spPr>
        <a:xfrm>
          <a:off x="13514017" y="66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5" name="フローチャート: 判断 534"/>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6" name="テキスト ボックス 535"/>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95941</xdr:rowOff>
    </xdr:from>
    <xdr:to>
      <xdr:col>85</xdr:col>
      <xdr:colOff>177800</xdr:colOff>
      <xdr:row>35</xdr:row>
      <xdr:rowOff>26091</xdr:rowOff>
    </xdr:to>
    <xdr:sp macro="" textlink="">
      <xdr:nvSpPr>
        <xdr:cNvPr id="542" name="楕円 541"/>
        <xdr:cNvSpPr/>
      </xdr:nvSpPr>
      <xdr:spPr>
        <a:xfrm>
          <a:off x="16268700" y="59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118818</xdr:rowOff>
    </xdr:from>
    <xdr:ext cx="469744" cy="259045"/>
    <xdr:sp macro="" textlink="">
      <xdr:nvSpPr>
        <xdr:cNvPr id="543" name="災害復旧事業費該当値テキスト"/>
        <xdr:cNvSpPr txBox="1"/>
      </xdr:nvSpPr>
      <xdr:spPr>
        <a:xfrm>
          <a:off x="16370300" y="57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10353</xdr:rowOff>
    </xdr:from>
    <xdr:to>
      <xdr:col>81</xdr:col>
      <xdr:colOff>101600</xdr:colOff>
      <xdr:row>32</xdr:row>
      <xdr:rowOff>111953</xdr:rowOff>
    </xdr:to>
    <xdr:sp macro="" textlink="">
      <xdr:nvSpPr>
        <xdr:cNvPr id="544" name="楕円 543"/>
        <xdr:cNvSpPr/>
      </xdr:nvSpPr>
      <xdr:spPr>
        <a:xfrm>
          <a:off x="15430500" y="54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128480</xdr:rowOff>
    </xdr:from>
    <xdr:ext cx="534377" cy="259045"/>
    <xdr:sp macro="" textlink="">
      <xdr:nvSpPr>
        <xdr:cNvPr id="545" name="テキスト ボックス 544"/>
        <xdr:cNvSpPr txBox="1"/>
      </xdr:nvSpPr>
      <xdr:spPr>
        <a:xfrm>
          <a:off x="15214111" y="52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27544</xdr:rowOff>
    </xdr:from>
    <xdr:to>
      <xdr:col>76</xdr:col>
      <xdr:colOff>165100</xdr:colOff>
      <xdr:row>37</xdr:row>
      <xdr:rowOff>129144</xdr:rowOff>
    </xdr:to>
    <xdr:sp macro="" textlink="">
      <xdr:nvSpPr>
        <xdr:cNvPr id="546" name="楕円 545"/>
        <xdr:cNvSpPr/>
      </xdr:nvSpPr>
      <xdr:spPr>
        <a:xfrm>
          <a:off x="14541500" y="637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145671</xdr:rowOff>
    </xdr:from>
    <xdr:ext cx="469744" cy="259045"/>
    <xdr:sp macro="" textlink="">
      <xdr:nvSpPr>
        <xdr:cNvPr id="547" name="テキスト ボックス 546"/>
        <xdr:cNvSpPr txBox="1"/>
      </xdr:nvSpPr>
      <xdr:spPr>
        <a:xfrm>
          <a:off x="14357428" y="614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130780</xdr:rowOff>
    </xdr:from>
    <xdr:to>
      <xdr:col>72</xdr:col>
      <xdr:colOff>38100</xdr:colOff>
      <xdr:row>38</xdr:row>
      <xdr:rowOff>60930</xdr:rowOff>
    </xdr:to>
    <xdr:sp macro="" textlink="">
      <xdr:nvSpPr>
        <xdr:cNvPr id="548" name="楕円 547"/>
        <xdr:cNvSpPr/>
      </xdr:nvSpPr>
      <xdr:spPr>
        <a:xfrm>
          <a:off x="13652500" y="647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77457</xdr:rowOff>
    </xdr:from>
    <xdr:ext cx="469744" cy="259045"/>
    <xdr:sp macro="" textlink="">
      <xdr:nvSpPr>
        <xdr:cNvPr id="549" name="テキスト ボックス 548"/>
        <xdr:cNvSpPr txBox="1"/>
      </xdr:nvSpPr>
      <xdr:spPr>
        <a:xfrm>
          <a:off x="13468428" y="624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76739</xdr:rowOff>
    </xdr:from>
    <xdr:to>
      <xdr:col>67</xdr:col>
      <xdr:colOff>101600</xdr:colOff>
      <xdr:row>39</xdr:row>
      <xdr:rowOff>6889</xdr:rowOff>
    </xdr:to>
    <xdr:sp macro="" textlink="">
      <xdr:nvSpPr>
        <xdr:cNvPr id="550" name="楕円 549"/>
        <xdr:cNvSpPr/>
      </xdr:nvSpPr>
      <xdr:spPr>
        <a:xfrm>
          <a:off x="12763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169466</xdr:rowOff>
    </xdr:from>
    <xdr:ext cx="378565" cy="259045"/>
    <xdr:sp macro="" textlink="">
      <xdr:nvSpPr>
        <xdr:cNvPr id="551" name="テキスト ボックス 550"/>
        <xdr:cNvSpPr txBox="1"/>
      </xdr:nvSpPr>
      <xdr:spPr>
        <a:xfrm>
          <a:off x="12625017" y="668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3" name="直線コネクタ 622"/>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4"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5" name="直線コネクタ 624"/>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6"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7" name="直線コネクタ 626"/>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115903</xdr:rowOff>
    </xdr:from>
    <xdr:to>
      <xdr:col>85</xdr:col>
      <xdr:colOff>127000</xdr:colOff>
      <xdr:row>71</xdr:row>
      <xdr:rowOff>128132</xdr:rowOff>
    </xdr:to>
    <xdr:cxnSp macro="">
      <xdr:nvCxnSpPr>
        <xdr:cNvPr id="628" name="直線コネクタ 627"/>
        <xdr:cNvCxnSpPr/>
      </xdr:nvCxnSpPr>
      <xdr:spPr>
        <a:xfrm flipV="1">
          <a:off x="15481300" y="12288853"/>
          <a:ext cx="8382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24692</xdr:rowOff>
    </xdr:from>
    <xdr:ext cx="534377" cy="259045"/>
    <xdr:sp macro="" textlink="">
      <xdr:nvSpPr>
        <xdr:cNvPr id="629" name="公債費平均値テキスト"/>
        <xdr:cNvSpPr txBox="1"/>
      </xdr:nvSpPr>
      <xdr:spPr>
        <a:xfrm>
          <a:off x="16370300" y="130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0" name="フローチャート: 判断 629"/>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128132</xdr:rowOff>
    </xdr:from>
    <xdr:to>
      <xdr:col>81</xdr:col>
      <xdr:colOff>50800</xdr:colOff>
      <xdr:row>71</xdr:row>
      <xdr:rowOff>128933</xdr:rowOff>
    </xdr:to>
    <xdr:cxnSp macro="">
      <xdr:nvCxnSpPr>
        <xdr:cNvPr id="631" name="直線コネクタ 630"/>
        <xdr:cNvCxnSpPr/>
      </xdr:nvCxnSpPr>
      <xdr:spPr>
        <a:xfrm flipV="1">
          <a:off x="14592300" y="1230108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2" name="フローチャート: 判断 631"/>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152526</xdr:rowOff>
    </xdr:from>
    <xdr:ext cx="534377" cy="259045"/>
    <xdr:sp macro="" textlink="">
      <xdr:nvSpPr>
        <xdr:cNvPr id="633" name="テキスト ボックス 632"/>
        <xdr:cNvSpPr txBox="1"/>
      </xdr:nvSpPr>
      <xdr:spPr>
        <a:xfrm>
          <a:off x="15214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127058</xdr:rowOff>
    </xdr:from>
    <xdr:to>
      <xdr:col>76</xdr:col>
      <xdr:colOff>114300</xdr:colOff>
      <xdr:row>71</xdr:row>
      <xdr:rowOff>128933</xdr:rowOff>
    </xdr:to>
    <xdr:cxnSp macro="">
      <xdr:nvCxnSpPr>
        <xdr:cNvPr id="634" name="直線コネクタ 633"/>
        <xdr:cNvCxnSpPr/>
      </xdr:nvCxnSpPr>
      <xdr:spPr>
        <a:xfrm>
          <a:off x="13703300" y="12300008"/>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5" name="フローチャート: 判断 634"/>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130512</xdr:rowOff>
    </xdr:from>
    <xdr:ext cx="534377" cy="259045"/>
    <xdr:sp macro="" textlink="">
      <xdr:nvSpPr>
        <xdr:cNvPr id="636" name="テキスト ボックス 635"/>
        <xdr:cNvSpPr txBox="1"/>
      </xdr:nvSpPr>
      <xdr:spPr>
        <a:xfrm>
          <a:off x="14325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127058</xdr:rowOff>
    </xdr:from>
    <xdr:to>
      <xdr:col>71</xdr:col>
      <xdr:colOff>177800</xdr:colOff>
      <xdr:row>72</xdr:row>
      <xdr:rowOff>9444</xdr:rowOff>
    </xdr:to>
    <xdr:cxnSp macro="">
      <xdr:nvCxnSpPr>
        <xdr:cNvPr id="637" name="直線コネクタ 636"/>
        <xdr:cNvCxnSpPr/>
      </xdr:nvCxnSpPr>
      <xdr:spPr>
        <a:xfrm flipV="1">
          <a:off x="12814300" y="12300008"/>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8" name="フローチャート: 判断 637"/>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132318</xdr:rowOff>
    </xdr:from>
    <xdr:ext cx="534377" cy="259045"/>
    <xdr:sp macro="" textlink="">
      <xdr:nvSpPr>
        <xdr:cNvPr id="639" name="テキスト ボックス 638"/>
        <xdr:cNvSpPr txBox="1"/>
      </xdr:nvSpPr>
      <xdr:spPr>
        <a:xfrm>
          <a:off x="13436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40" name="フローチャート: 判断 639"/>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157213</xdr:rowOff>
    </xdr:from>
    <xdr:ext cx="534377" cy="259045"/>
    <xdr:sp macro="" textlink="">
      <xdr:nvSpPr>
        <xdr:cNvPr id="641" name="テキスト ボックス 640"/>
        <xdr:cNvSpPr txBox="1"/>
      </xdr:nvSpPr>
      <xdr:spPr>
        <a:xfrm>
          <a:off x="12547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65103</xdr:rowOff>
    </xdr:from>
    <xdr:to>
      <xdr:col>85</xdr:col>
      <xdr:colOff>177800</xdr:colOff>
      <xdr:row>71</xdr:row>
      <xdr:rowOff>166703</xdr:rowOff>
    </xdr:to>
    <xdr:sp macro="" textlink="">
      <xdr:nvSpPr>
        <xdr:cNvPr id="647" name="楕円 646"/>
        <xdr:cNvSpPr/>
      </xdr:nvSpPr>
      <xdr:spPr>
        <a:xfrm>
          <a:off x="16268700" y="122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18130</xdr:rowOff>
    </xdr:from>
    <xdr:ext cx="534377" cy="259045"/>
    <xdr:sp macro="" textlink="">
      <xdr:nvSpPr>
        <xdr:cNvPr id="648" name="公債費該当値テキスト"/>
        <xdr:cNvSpPr txBox="1"/>
      </xdr:nvSpPr>
      <xdr:spPr>
        <a:xfrm>
          <a:off x="16370300" y="121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77332</xdr:rowOff>
    </xdr:from>
    <xdr:to>
      <xdr:col>81</xdr:col>
      <xdr:colOff>101600</xdr:colOff>
      <xdr:row>72</xdr:row>
      <xdr:rowOff>7482</xdr:rowOff>
    </xdr:to>
    <xdr:sp macro="" textlink="">
      <xdr:nvSpPr>
        <xdr:cNvPr id="649" name="楕円 648"/>
        <xdr:cNvSpPr/>
      </xdr:nvSpPr>
      <xdr:spPr>
        <a:xfrm>
          <a:off x="15430500" y="122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24009</xdr:rowOff>
    </xdr:from>
    <xdr:ext cx="534377" cy="259045"/>
    <xdr:sp macro="" textlink="">
      <xdr:nvSpPr>
        <xdr:cNvPr id="650" name="テキスト ボックス 649"/>
        <xdr:cNvSpPr txBox="1"/>
      </xdr:nvSpPr>
      <xdr:spPr>
        <a:xfrm>
          <a:off x="15214111" y="1202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78133</xdr:rowOff>
    </xdr:from>
    <xdr:to>
      <xdr:col>76</xdr:col>
      <xdr:colOff>165100</xdr:colOff>
      <xdr:row>72</xdr:row>
      <xdr:rowOff>8283</xdr:rowOff>
    </xdr:to>
    <xdr:sp macro="" textlink="">
      <xdr:nvSpPr>
        <xdr:cNvPr id="651" name="楕円 650"/>
        <xdr:cNvSpPr/>
      </xdr:nvSpPr>
      <xdr:spPr>
        <a:xfrm>
          <a:off x="14541500" y="122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24810</xdr:rowOff>
    </xdr:from>
    <xdr:ext cx="534377" cy="259045"/>
    <xdr:sp macro="" textlink="">
      <xdr:nvSpPr>
        <xdr:cNvPr id="652" name="テキスト ボックス 651"/>
        <xdr:cNvSpPr txBox="1"/>
      </xdr:nvSpPr>
      <xdr:spPr>
        <a:xfrm>
          <a:off x="14325111" y="120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76258</xdr:rowOff>
    </xdr:from>
    <xdr:to>
      <xdr:col>72</xdr:col>
      <xdr:colOff>38100</xdr:colOff>
      <xdr:row>72</xdr:row>
      <xdr:rowOff>6408</xdr:rowOff>
    </xdr:to>
    <xdr:sp macro="" textlink="">
      <xdr:nvSpPr>
        <xdr:cNvPr id="653" name="楕円 652"/>
        <xdr:cNvSpPr/>
      </xdr:nvSpPr>
      <xdr:spPr>
        <a:xfrm>
          <a:off x="13652500" y="122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22935</xdr:rowOff>
    </xdr:from>
    <xdr:ext cx="534377" cy="259045"/>
    <xdr:sp macro="" textlink="">
      <xdr:nvSpPr>
        <xdr:cNvPr id="654" name="テキスト ボックス 653"/>
        <xdr:cNvSpPr txBox="1"/>
      </xdr:nvSpPr>
      <xdr:spPr>
        <a:xfrm>
          <a:off x="13436111" y="120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130094</xdr:rowOff>
    </xdr:from>
    <xdr:to>
      <xdr:col>67</xdr:col>
      <xdr:colOff>101600</xdr:colOff>
      <xdr:row>72</xdr:row>
      <xdr:rowOff>60244</xdr:rowOff>
    </xdr:to>
    <xdr:sp macro="" textlink="">
      <xdr:nvSpPr>
        <xdr:cNvPr id="655" name="楕円 654"/>
        <xdr:cNvSpPr/>
      </xdr:nvSpPr>
      <xdr:spPr>
        <a:xfrm>
          <a:off x="12763500" y="123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76771</xdr:rowOff>
    </xdr:from>
    <xdr:ext cx="534377" cy="259045"/>
    <xdr:sp macro="" textlink="">
      <xdr:nvSpPr>
        <xdr:cNvPr id="656" name="テキスト ボックス 655"/>
        <xdr:cNvSpPr txBox="1"/>
      </xdr:nvSpPr>
      <xdr:spPr>
        <a:xfrm>
          <a:off x="12547111" y="1207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102267</xdr:rowOff>
    </xdr:from>
    <xdr:to>
      <xdr:col>85</xdr:col>
      <xdr:colOff>126364</xdr:colOff>
      <xdr:row>98</xdr:row>
      <xdr:rowOff>19399</xdr:rowOff>
    </xdr:to>
    <xdr:cxnSp macro="">
      <xdr:nvCxnSpPr>
        <xdr:cNvPr id="676" name="直線コネクタ 675"/>
        <xdr:cNvCxnSpPr/>
      </xdr:nvCxnSpPr>
      <xdr:spPr>
        <a:xfrm flipV="1">
          <a:off x="16317595" y="16047117"/>
          <a:ext cx="1269" cy="77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23226</xdr:rowOff>
    </xdr:from>
    <xdr:ext cx="378565" cy="259045"/>
    <xdr:sp macro="" textlink="">
      <xdr:nvSpPr>
        <xdr:cNvPr id="677" name="積立金最小値テキスト"/>
        <xdr:cNvSpPr txBox="1"/>
      </xdr:nvSpPr>
      <xdr:spPr>
        <a:xfrm>
          <a:off x="16370300" y="168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19399</xdr:rowOff>
    </xdr:from>
    <xdr:to>
      <xdr:col>86</xdr:col>
      <xdr:colOff>25400</xdr:colOff>
      <xdr:row>98</xdr:row>
      <xdr:rowOff>19399</xdr:rowOff>
    </xdr:to>
    <xdr:cxnSp macro="">
      <xdr:nvCxnSpPr>
        <xdr:cNvPr id="678" name="直線コネクタ 677"/>
        <xdr:cNvCxnSpPr/>
      </xdr:nvCxnSpPr>
      <xdr:spPr>
        <a:xfrm>
          <a:off x="16230600" y="1682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48944</xdr:rowOff>
    </xdr:from>
    <xdr:ext cx="534377" cy="259045"/>
    <xdr:sp macro="" textlink="">
      <xdr:nvSpPr>
        <xdr:cNvPr id="679" name="積立金最大値テキスト"/>
        <xdr:cNvSpPr txBox="1"/>
      </xdr:nvSpPr>
      <xdr:spPr>
        <a:xfrm>
          <a:off x="16370300" y="158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102267</xdr:rowOff>
    </xdr:from>
    <xdr:to>
      <xdr:col>86</xdr:col>
      <xdr:colOff>25400</xdr:colOff>
      <xdr:row>93</xdr:row>
      <xdr:rowOff>102267</xdr:rowOff>
    </xdr:to>
    <xdr:cxnSp macro="">
      <xdr:nvCxnSpPr>
        <xdr:cNvPr id="680" name="直線コネクタ 679"/>
        <xdr:cNvCxnSpPr/>
      </xdr:nvCxnSpPr>
      <xdr:spPr>
        <a:xfrm>
          <a:off x="16230600" y="1604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128899</xdr:rowOff>
    </xdr:from>
    <xdr:to>
      <xdr:col>85</xdr:col>
      <xdr:colOff>127000</xdr:colOff>
      <xdr:row>97</xdr:row>
      <xdr:rowOff>73406</xdr:rowOff>
    </xdr:to>
    <xdr:cxnSp macro="">
      <xdr:nvCxnSpPr>
        <xdr:cNvPr id="681" name="直線コネクタ 680"/>
        <xdr:cNvCxnSpPr/>
      </xdr:nvCxnSpPr>
      <xdr:spPr>
        <a:xfrm flipV="1">
          <a:off x="15481300" y="16588099"/>
          <a:ext cx="838200" cy="1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128579</xdr:rowOff>
    </xdr:from>
    <xdr:ext cx="469744" cy="259045"/>
    <xdr:sp macro="" textlink="">
      <xdr:nvSpPr>
        <xdr:cNvPr id="682" name="積立金平均値テキスト"/>
        <xdr:cNvSpPr txBox="1"/>
      </xdr:nvSpPr>
      <xdr:spPr>
        <a:xfrm>
          <a:off x="16370300" y="16244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105702</xdr:rowOff>
    </xdr:from>
    <xdr:to>
      <xdr:col>85</xdr:col>
      <xdr:colOff>177800</xdr:colOff>
      <xdr:row>96</xdr:row>
      <xdr:rowOff>35852</xdr:rowOff>
    </xdr:to>
    <xdr:sp macro="" textlink="">
      <xdr:nvSpPr>
        <xdr:cNvPr id="683" name="フローチャート: 判断 682"/>
        <xdr:cNvSpPr/>
      </xdr:nvSpPr>
      <xdr:spPr>
        <a:xfrm>
          <a:off x="16268700" y="1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36888</xdr:rowOff>
    </xdr:from>
    <xdr:to>
      <xdr:col>81</xdr:col>
      <xdr:colOff>50800</xdr:colOff>
      <xdr:row>97</xdr:row>
      <xdr:rowOff>73406</xdr:rowOff>
    </xdr:to>
    <xdr:cxnSp macro="">
      <xdr:nvCxnSpPr>
        <xdr:cNvPr id="684" name="直線コネクタ 683"/>
        <xdr:cNvCxnSpPr/>
      </xdr:nvCxnSpPr>
      <xdr:spPr>
        <a:xfrm>
          <a:off x="14592300" y="16667538"/>
          <a:ext cx="889000" cy="3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138449</xdr:rowOff>
    </xdr:from>
    <xdr:to>
      <xdr:col>81</xdr:col>
      <xdr:colOff>101600</xdr:colOff>
      <xdr:row>96</xdr:row>
      <xdr:rowOff>68599</xdr:rowOff>
    </xdr:to>
    <xdr:sp macro="" textlink="">
      <xdr:nvSpPr>
        <xdr:cNvPr id="685" name="フローチャート: 判断 684"/>
        <xdr:cNvSpPr/>
      </xdr:nvSpPr>
      <xdr:spPr>
        <a:xfrm>
          <a:off x="154305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85126</xdr:rowOff>
    </xdr:from>
    <xdr:ext cx="469744" cy="259045"/>
    <xdr:sp macro="" textlink="">
      <xdr:nvSpPr>
        <xdr:cNvPr id="686" name="テキスト ボックス 685"/>
        <xdr:cNvSpPr txBox="1"/>
      </xdr:nvSpPr>
      <xdr:spPr>
        <a:xfrm>
          <a:off x="15246428" y="162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36888</xdr:rowOff>
    </xdr:from>
    <xdr:to>
      <xdr:col>76</xdr:col>
      <xdr:colOff>114300</xdr:colOff>
      <xdr:row>97</xdr:row>
      <xdr:rowOff>64319</xdr:rowOff>
    </xdr:to>
    <xdr:cxnSp macro="">
      <xdr:nvCxnSpPr>
        <xdr:cNvPr id="687" name="直線コネクタ 686"/>
        <xdr:cNvCxnSpPr/>
      </xdr:nvCxnSpPr>
      <xdr:spPr>
        <a:xfrm flipV="1">
          <a:off x="13703300" y="1666753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151364</xdr:rowOff>
    </xdr:from>
    <xdr:to>
      <xdr:col>76</xdr:col>
      <xdr:colOff>165100</xdr:colOff>
      <xdr:row>96</xdr:row>
      <xdr:rowOff>81514</xdr:rowOff>
    </xdr:to>
    <xdr:sp macro="" textlink="">
      <xdr:nvSpPr>
        <xdr:cNvPr id="688" name="フローチャート: 判断 687"/>
        <xdr:cNvSpPr/>
      </xdr:nvSpPr>
      <xdr:spPr>
        <a:xfrm>
          <a:off x="14541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98041</xdr:rowOff>
    </xdr:from>
    <xdr:ext cx="469744" cy="259045"/>
    <xdr:sp macro="" textlink="">
      <xdr:nvSpPr>
        <xdr:cNvPr id="689" name="テキスト ボックス 688"/>
        <xdr:cNvSpPr txBox="1"/>
      </xdr:nvSpPr>
      <xdr:spPr>
        <a:xfrm>
          <a:off x="14357428" y="162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22256</xdr:rowOff>
    </xdr:from>
    <xdr:to>
      <xdr:col>71</xdr:col>
      <xdr:colOff>177800</xdr:colOff>
      <xdr:row>97</xdr:row>
      <xdr:rowOff>64319</xdr:rowOff>
    </xdr:to>
    <xdr:cxnSp macro="">
      <xdr:nvCxnSpPr>
        <xdr:cNvPr id="690" name="直線コネクタ 689"/>
        <xdr:cNvCxnSpPr/>
      </xdr:nvCxnSpPr>
      <xdr:spPr>
        <a:xfrm>
          <a:off x="12814300" y="15624206"/>
          <a:ext cx="889000" cy="10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144335</xdr:rowOff>
    </xdr:from>
    <xdr:to>
      <xdr:col>72</xdr:col>
      <xdr:colOff>38100</xdr:colOff>
      <xdr:row>96</xdr:row>
      <xdr:rowOff>74485</xdr:rowOff>
    </xdr:to>
    <xdr:sp macro="" textlink="">
      <xdr:nvSpPr>
        <xdr:cNvPr id="691" name="フローチャート: 判断 690"/>
        <xdr:cNvSpPr/>
      </xdr:nvSpPr>
      <xdr:spPr>
        <a:xfrm>
          <a:off x="13652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91012</xdr:rowOff>
    </xdr:from>
    <xdr:ext cx="469744" cy="259045"/>
    <xdr:sp macro="" textlink="">
      <xdr:nvSpPr>
        <xdr:cNvPr id="692" name="テキスト ボックス 691"/>
        <xdr:cNvSpPr txBox="1"/>
      </xdr:nvSpPr>
      <xdr:spPr>
        <a:xfrm>
          <a:off x="13468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76442</xdr:rowOff>
    </xdr:from>
    <xdr:to>
      <xdr:col>67</xdr:col>
      <xdr:colOff>101600</xdr:colOff>
      <xdr:row>95</xdr:row>
      <xdr:rowOff>6592</xdr:rowOff>
    </xdr:to>
    <xdr:sp macro="" textlink="">
      <xdr:nvSpPr>
        <xdr:cNvPr id="693" name="フローチャート: 判断 692"/>
        <xdr:cNvSpPr/>
      </xdr:nvSpPr>
      <xdr:spPr>
        <a:xfrm>
          <a:off x="12763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169169</xdr:rowOff>
    </xdr:from>
    <xdr:ext cx="534377" cy="259045"/>
    <xdr:sp macro="" textlink="">
      <xdr:nvSpPr>
        <xdr:cNvPr id="694" name="テキスト ボックス 693"/>
        <xdr:cNvSpPr txBox="1"/>
      </xdr:nvSpPr>
      <xdr:spPr>
        <a:xfrm>
          <a:off x="12547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78099</xdr:rowOff>
    </xdr:from>
    <xdr:to>
      <xdr:col>85</xdr:col>
      <xdr:colOff>177800</xdr:colOff>
      <xdr:row>97</xdr:row>
      <xdr:rowOff>8249</xdr:rowOff>
    </xdr:to>
    <xdr:sp macro="" textlink="">
      <xdr:nvSpPr>
        <xdr:cNvPr id="700" name="楕円 699"/>
        <xdr:cNvSpPr/>
      </xdr:nvSpPr>
      <xdr:spPr>
        <a:xfrm>
          <a:off x="16268700" y="165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56526</xdr:rowOff>
    </xdr:from>
    <xdr:ext cx="469744" cy="259045"/>
    <xdr:sp macro="" textlink="">
      <xdr:nvSpPr>
        <xdr:cNvPr id="701" name="積立金該当値テキスト"/>
        <xdr:cNvSpPr txBox="1"/>
      </xdr:nvSpPr>
      <xdr:spPr>
        <a:xfrm>
          <a:off x="16370300" y="16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22606</xdr:rowOff>
    </xdr:from>
    <xdr:to>
      <xdr:col>81</xdr:col>
      <xdr:colOff>101600</xdr:colOff>
      <xdr:row>97</xdr:row>
      <xdr:rowOff>124206</xdr:rowOff>
    </xdr:to>
    <xdr:sp macro="" textlink="">
      <xdr:nvSpPr>
        <xdr:cNvPr id="702" name="楕円 701"/>
        <xdr:cNvSpPr/>
      </xdr:nvSpPr>
      <xdr:spPr>
        <a:xfrm>
          <a:off x="15430500" y="166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115333</xdr:rowOff>
    </xdr:from>
    <xdr:ext cx="469744" cy="259045"/>
    <xdr:sp macro="" textlink="">
      <xdr:nvSpPr>
        <xdr:cNvPr id="703" name="テキスト ボックス 702"/>
        <xdr:cNvSpPr txBox="1"/>
      </xdr:nvSpPr>
      <xdr:spPr>
        <a:xfrm>
          <a:off x="15246428" y="1674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157538</xdr:rowOff>
    </xdr:from>
    <xdr:to>
      <xdr:col>76</xdr:col>
      <xdr:colOff>165100</xdr:colOff>
      <xdr:row>97</xdr:row>
      <xdr:rowOff>87688</xdr:rowOff>
    </xdr:to>
    <xdr:sp macro="" textlink="">
      <xdr:nvSpPr>
        <xdr:cNvPr id="704" name="楕円 703"/>
        <xdr:cNvSpPr/>
      </xdr:nvSpPr>
      <xdr:spPr>
        <a:xfrm>
          <a:off x="14541500" y="166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78815</xdr:rowOff>
    </xdr:from>
    <xdr:ext cx="469744" cy="259045"/>
    <xdr:sp macro="" textlink="">
      <xdr:nvSpPr>
        <xdr:cNvPr id="705" name="テキスト ボックス 704"/>
        <xdr:cNvSpPr txBox="1"/>
      </xdr:nvSpPr>
      <xdr:spPr>
        <a:xfrm>
          <a:off x="14357428" y="167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13519</xdr:rowOff>
    </xdr:from>
    <xdr:to>
      <xdr:col>72</xdr:col>
      <xdr:colOff>38100</xdr:colOff>
      <xdr:row>97</xdr:row>
      <xdr:rowOff>115119</xdr:rowOff>
    </xdr:to>
    <xdr:sp macro="" textlink="">
      <xdr:nvSpPr>
        <xdr:cNvPr id="706" name="楕円 705"/>
        <xdr:cNvSpPr/>
      </xdr:nvSpPr>
      <xdr:spPr>
        <a:xfrm>
          <a:off x="13652500" y="16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106246</xdr:rowOff>
    </xdr:from>
    <xdr:ext cx="469744" cy="259045"/>
    <xdr:sp macro="" textlink="">
      <xdr:nvSpPr>
        <xdr:cNvPr id="707" name="テキスト ボックス 706"/>
        <xdr:cNvSpPr txBox="1"/>
      </xdr:nvSpPr>
      <xdr:spPr>
        <a:xfrm>
          <a:off x="13468428" y="167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142906</xdr:rowOff>
    </xdr:from>
    <xdr:to>
      <xdr:col>67</xdr:col>
      <xdr:colOff>101600</xdr:colOff>
      <xdr:row>91</xdr:row>
      <xdr:rowOff>73056</xdr:rowOff>
    </xdr:to>
    <xdr:sp macro="" textlink="">
      <xdr:nvSpPr>
        <xdr:cNvPr id="708" name="楕円 707"/>
        <xdr:cNvSpPr/>
      </xdr:nvSpPr>
      <xdr:spPr>
        <a:xfrm>
          <a:off x="12763500" y="155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89583</xdr:rowOff>
    </xdr:from>
    <xdr:ext cx="534377" cy="259045"/>
    <xdr:sp macro="" textlink="">
      <xdr:nvSpPr>
        <xdr:cNvPr id="709" name="テキスト ボックス 708"/>
        <xdr:cNvSpPr txBox="1"/>
      </xdr:nvSpPr>
      <xdr:spPr>
        <a:xfrm>
          <a:off x="12547111" y="153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3" name="直線コネクタ 732"/>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6"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37" name="直線コネクタ 736"/>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128270</xdr:rowOff>
    </xdr:from>
    <xdr:to>
      <xdr:col>116</xdr:col>
      <xdr:colOff>63500</xdr:colOff>
      <xdr:row>35</xdr:row>
      <xdr:rowOff>167703</xdr:rowOff>
    </xdr:to>
    <xdr:cxnSp macro="">
      <xdr:nvCxnSpPr>
        <xdr:cNvPr id="738" name="直線コネクタ 737"/>
        <xdr:cNvCxnSpPr/>
      </xdr:nvCxnSpPr>
      <xdr:spPr>
        <a:xfrm>
          <a:off x="21323300" y="6129020"/>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64850</xdr:rowOff>
    </xdr:from>
    <xdr:ext cx="469744" cy="259045"/>
    <xdr:sp macro="" textlink="">
      <xdr:nvSpPr>
        <xdr:cNvPr id="739" name="投資及び出資金平均値テキスト"/>
        <xdr:cNvSpPr txBox="1"/>
      </xdr:nvSpPr>
      <xdr:spPr>
        <a:xfrm>
          <a:off x="22212300" y="6237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0" name="フローチャート: 判断 739"/>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102934</xdr:rowOff>
    </xdr:from>
    <xdr:to>
      <xdr:col>111</xdr:col>
      <xdr:colOff>177800</xdr:colOff>
      <xdr:row>35</xdr:row>
      <xdr:rowOff>128270</xdr:rowOff>
    </xdr:to>
    <xdr:cxnSp macro="">
      <xdr:nvCxnSpPr>
        <xdr:cNvPr id="741" name="直線コネクタ 740"/>
        <xdr:cNvCxnSpPr/>
      </xdr:nvCxnSpPr>
      <xdr:spPr>
        <a:xfrm>
          <a:off x="20434300" y="610368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2" name="フローチャート: 判断 741"/>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108094</xdr:rowOff>
    </xdr:from>
    <xdr:ext cx="469744" cy="259045"/>
    <xdr:sp macro="" textlink="">
      <xdr:nvSpPr>
        <xdr:cNvPr id="743" name="テキスト ボックス 742"/>
        <xdr:cNvSpPr txBox="1"/>
      </xdr:nvSpPr>
      <xdr:spPr>
        <a:xfrm>
          <a:off x="21088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111697</xdr:rowOff>
    </xdr:from>
    <xdr:to>
      <xdr:col>107</xdr:col>
      <xdr:colOff>50800</xdr:colOff>
      <xdr:row>35</xdr:row>
      <xdr:rowOff>102934</xdr:rowOff>
    </xdr:to>
    <xdr:cxnSp macro="">
      <xdr:nvCxnSpPr>
        <xdr:cNvPr id="744" name="直線コネクタ 743"/>
        <xdr:cNvCxnSpPr/>
      </xdr:nvCxnSpPr>
      <xdr:spPr>
        <a:xfrm>
          <a:off x="19545300" y="5598097"/>
          <a:ext cx="889000" cy="5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5" name="フローチャート: 判断 744"/>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135335</xdr:rowOff>
    </xdr:from>
    <xdr:ext cx="469744" cy="259045"/>
    <xdr:sp macro="" textlink="">
      <xdr:nvSpPr>
        <xdr:cNvPr id="746" name="テキスト ボックス 745"/>
        <xdr:cNvSpPr txBox="1"/>
      </xdr:nvSpPr>
      <xdr:spPr>
        <a:xfrm>
          <a:off x="20199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111697</xdr:rowOff>
    </xdr:from>
    <xdr:to>
      <xdr:col>102</xdr:col>
      <xdr:colOff>114300</xdr:colOff>
      <xdr:row>37</xdr:row>
      <xdr:rowOff>170180</xdr:rowOff>
    </xdr:to>
    <xdr:cxnSp macro="">
      <xdr:nvCxnSpPr>
        <xdr:cNvPr id="747" name="直線コネクタ 746"/>
        <xdr:cNvCxnSpPr/>
      </xdr:nvCxnSpPr>
      <xdr:spPr>
        <a:xfrm flipV="1">
          <a:off x="18656300" y="5598097"/>
          <a:ext cx="889000" cy="9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48" name="フローチャート: 判断 747"/>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157243</xdr:rowOff>
    </xdr:from>
    <xdr:ext cx="469744" cy="259045"/>
    <xdr:sp macro="" textlink="">
      <xdr:nvSpPr>
        <xdr:cNvPr id="749" name="テキスト ボックス 748"/>
        <xdr:cNvSpPr txBox="1"/>
      </xdr:nvSpPr>
      <xdr:spPr>
        <a:xfrm>
          <a:off x="19310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0" name="フローチャート: 判断 749"/>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1" name="テキスト ボックス 750"/>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116903</xdr:rowOff>
    </xdr:from>
    <xdr:to>
      <xdr:col>116</xdr:col>
      <xdr:colOff>114300</xdr:colOff>
      <xdr:row>36</xdr:row>
      <xdr:rowOff>47053</xdr:rowOff>
    </xdr:to>
    <xdr:sp macro="" textlink="">
      <xdr:nvSpPr>
        <xdr:cNvPr id="757" name="楕円 756"/>
        <xdr:cNvSpPr/>
      </xdr:nvSpPr>
      <xdr:spPr>
        <a:xfrm>
          <a:off x="221107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139780</xdr:rowOff>
    </xdr:from>
    <xdr:ext cx="469744" cy="259045"/>
    <xdr:sp macro="" textlink="">
      <xdr:nvSpPr>
        <xdr:cNvPr id="758" name="投資及び出資金該当値テキスト"/>
        <xdr:cNvSpPr txBox="1"/>
      </xdr:nvSpPr>
      <xdr:spPr>
        <a:xfrm>
          <a:off x="22212300" y="59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77470</xdr:rowOff>
    </xdr:from>
    <xdr:to>
      <xdr:col>112</xdr:col>
      <xdr:colOff>38100</xdr:colOff>
      <xdr:row>36</xdr:row>
      <xdr:rowOff>7620</xdr:rowOff>
    </xdr:to>
    <xdr:sp macro="" textlink="">
      <xdr:nvSpPr>
        <xdr:cNvPr id="759" name="楕円 758"/>
        <xdr:cNvSpPr/>
      </xdr:nvSpPr>
      <xdr:spPr>
        <a:xfrm>
          <a:off x="21272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24147</xdr:rowOff>
    </xdr:from>
    <xdr:ext cx="469744" cy="259045"/>
    <xdr:sp macro="" textlink="">
      <xdr:nvSpPr>
        <xdr:cNvPr id="760" name="テキスト ボックス 759"/>
        <xdr:cNvSpPr txBox="1"/>
      </xdr:nvSpPr>
      <xdr:spPr>
        <a:xfrm>
          <a:off x="21088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52134</xdr:rowOff>
    </xdr:from>
    <xdr:to>
      <xdr:col>107</xdr:col>
      <xdr:colOff>101600</xdr:colOff>
      <xdr:row>35</xdr:row>
      <xdr:rowOff>153734</xdr:rowOff>
    </xdr:to>
    <xdr:sp macro="" textlink="">
      <xdr:nvSpPr>
        <xdr:cNvPr id="761" name="楕円 760"/>
        <xdr:cNvSpPr/>
      </xdr:nvSpPr>
      <xdr:spPr>
        <a:xfrm>
          <a:off x="20383500" y="6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170261</xdr:rowOff>
    </xdr:from>
    <xdr:ext cx="469744" cy="259045"/>
    <xdr:sp macro="" textlink="">
      <xdr:nvSpPr>
        <xdr:cNvPr id="762" name="テキスト ボックス 761"/>
        <xdr:cNvSpPr txBox="1"/>
      </xdr:nvSpPr>
      <xdr:spPr>
        <a:xfrm>
          <a:off x="20199428" y="582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60897</xdr:rowOff>
    </xdr:from>
    <xdr:to>
      <xdr:col>102</xdr:col>
      <xdr:colOff>165100</xdr:colOff>
      <xdr:row>32</xdr:row>
      <xdr:rowOff>162497</xdr:rowOff>
    </xdr:to>
    <xdr:sp macro="" textlink="">
      <xdr:nvSpPr>
        <xdr:cNvPr id="763" name="楕円 762"/>
        <xdr:cNvSpPr/>
      </xdr:nvSpPr>
      <xdr:spPr>
        <a:xfrm>
          <a:off x="19494500" y="55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7574</xdr:rowOff>
    </xdr:from>
    <xdr:ext cx="469744" cy="259045"/>
    <xdr:sp macro="" textlink="">
      <xdr:nvSpPr>
        <xdr:cNvPr id="764" name="テキスト ボックス 763"/>
        <xdr:cNvSpPr txBox="1"/>
      </xdr:nvSpPr>
      <xdr:spPr>
        <a:xfrm>
          <a:off x="19310428" y="532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119380</xdr:rowOff>
    </xdr:from>
    <xdr:to>
      <xdr:col>98</xdr:col>
      <xdr:colOff>38100</xdr:colOff>
      <xdr:row>38</xdr:row>
      <xdr:rowOff>49530</xdr:rowOff>
    </xdr:to>
    <xdr:sp macro="" textlink="">
      <xdr:nvSpPr>
        <xdr:cNvPr id="765" name="楕円 764"/>
        <xdr:cNvSpPr/>
      </xdr:nvSpPr>
      <xdr:spPr>
        <a:xfrm>
          <a:off x="18605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40657</xdr:rowOff>
    </xdr:from>
    <xdr:ext cx="469744" cy="259045"/>
    <xdr:sp macro="" textlink="">
      <xdr:nvSpPr>
        <xdr:cNvPr id="766" name="テキスト ボックス 765"/>
        <xdr:cNvSpPr txBox="1"/>
      </xdr:nvSpPr>
      <xdr:spPr>
        <a:xfrm>
          <a:off x="18421428"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0" name="直線コネクタ 789"/>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3"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4" name="直線コネクタ 793"/>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14694</xdr:rowOff>
    </xdr:from>
    <xdr:to>
      <xdr:col>116</xdr:col>
      <xdr:colOff>63500</xdr:colOff>
      <xdr:row>58</xdr:row>
      <xdr:rowOff>59309</xdr:rowOff>
    </xdr:to>
    <xdr:cxnSp macro="">
      <xdr:nvCxnSpPr>
        <xdr:cNvPr id="795" name="直線コネクタ 794"/>
        <xdr:cNvCxnSpPr/>
      </xdr:nvCxnSpPr>
      <xdr:spPr>
        <a:xfrm>
          <a:off x="21323300" y="9958794"/>
          <a:ext cx="8382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796"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797" name="フローチャート: 判断 796"/>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14694</xdr:rowOff>
    </xdr:from>
    <xdr:to>
      <xdr:col>111</xdr:col>
      <xdr:colOff>177800</xdr:colOff>
      <xdr:row>58</xdr:row>
      <xdr:rowOff>67272</xdr:rowOff>
    </xdr:to>
    <xdr:cxnSp macro="">
      <xdr:nvCxnSpPr>
        <xdr:cNvPr id="798" name="直線コネクタ 797"/>
        <xdr:cNvCxnSpPr/>
      </xdr:nvCxnSpPr>
      <xdr:spPr>
        <a:xfrm flipV="1">
          <a:off x="20434300" y="99587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799" name="フローチャート: 判断 798"/>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0" name="テキスト ボックス 799"/>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57785</xdr:rowOff>
    </xdr:from>
    <xdr:to>
      <xdr:col>107</xdr:col>
      <xdr:colOff>50800</xdr:colOff>
      <xdr:row>58</xdr:row>
      <xdr:rowOff>67272</xdr:rowOff>
    </xdr:to>
    <xdr:cxnSp macro="">
      <xdr:nvCxnSpPr>
        <xdr:cNvPr id="801" name="直線コネクタ 800"/>
        <xdr:cNvCxnSpPr/>
      </xdr:nvCxnSpPr>
      <xdr:spPr>
        <a:xfrm>
          <a:off x="19545300" y="1000188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2" name="フローチャート: 判断 801"/>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3" name="テキスト ボックス 802"/>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57785</xdr:rowOff>
    </xdr:from>
    <xdr:to>
      <xdr:col>102</xdr:col>
      <xdr:colOff>114300</xdr:colOff>
      <xdr:row>58</xdr:row>
      <xdr:rowOff>64719</xdr:rowOff>
    </xdr:to>
    <xdr:cxnSp macro="">
      <xdr:nvCxnSpPr>
        <xdr:cNvPr id="804" name="直線コネクタ 803"/>
        <xdr:cNvCxnSpPr/>
      </xdr:nvCxnSpPr>
      <xdr:spPr>
        <a:xfrm flipV="1">
          <a:off x="18656300" y="10001885"/>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5" name="フローチャート: 判断 804"/>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06" name="テキスト ボックス 805"/>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07" name="フローチャート: 判断 806"/>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08" name="テキスト ボックス 807"/>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8509</xdr:rowOff>
    </xdr:from>
    <xdr:to>
      <xdr:col>116</xdr:col>
      <xdr:colOff>114300</xdr:colOff>
      <xdr:row>58</xdr:row>
      <xdr:rowOff>110109</xdr:rowOff>
    </xdr:to>
    <xdr:sp macro="" textlink="">
      <xdr:nvSpPr>
        <xdr:cNvPr id="814" name="楕円 813"/>
        <xdr:cNvSpPr/>
      </xdr:nvSpPr>
      <xdr:spPr>
        <a:xfrm>
          <a:off x="221107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158386</xdr:rowOff>
    </xdr:from>
    <xdr:ext cx="469744" cy="259045"/>
    <xdr:sp macro="" textlink="">
      <xdr:nvSpPr>
        <xdr:cNvPr id="815" name="貸付金該当値テキスト"/>
        <xdr:cNvSpPr txBox="1"/>
      </xdr:nvSpPr>
      <xdr:spPr>
        <a:xfrm>
          <a:off x="22212300" y="993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135344</xdr:rowOff>
    </xdr:from>
    <xdr:to>
      <xdr:col>112</xdr:col>
      <xdr:colOff>38100</xdr:colOff>
      <xdr:row>58</xdr:row>
      <xdr:rowOff>65494</xdr:rowOff>
    </xdr:to>
    <xdr:sp macro="" textlink="">
      <xdr:nvSpPr>
        <xdr:cNvPr id="816" name="楕円 815"/>
        <xdr:cNvSpPr/>
      </xdr:nvSpPr>
      <xdr:spPr>
        <a:xfrm>
          <a:off x="21272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56621</xdr:rowOff>
    </xdr:from>
    <xdr:ext cx="469744" cy="259045"/>
    <xdr:sp macro="" textlink="">
      <xdr:nvSpPr>
        <xdr:cNvPr id="817" name="テキスト ボックス 816"/>
        <xdr:cNvSpPr txBox="1"/>
      </xdr:nvSpPr>
      <xdr:spPr>
        <a:xfrm>
          <a:off x="21088428" y="100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16472</xdr:rowOff>
    </xdr:from>
    <xdr:to>
      <xdr:col>107</xdr:col>
      <xdr:colOff>101600</xdr:colOff>
      <xdr:row>58</xdr:row>
      <xdr:rowOff>118072</xdr:rowOff>
    </xdr:to>
    <xdr:sp macro="" textlink="">
      <xdr:nvSpPr>
        <xdr:cNvPr id="818" name="楕円 817"/>
        <xdr:cNvSpPr/>
      </xdr:nvSpPr>
      <xdr:spPr>
        <a:xfrm>
          <a:off x="203835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109199</xdr:rowOff>
    </xdr:from>
    <xdr:ext cx="469744" cy="259045"/>
    <xdr:sp macro="" textlink="">
      <xdr:nvSpPr>
        <xdr:cNvPr id="819" name="テキスト ボックス 818"/>
        <xdr:cNvSpPr txBox="1"/>
      </xdr:nvSpPr>
      <xdr:spPr>
        <a:xfrm>
          <a:off x="20199428" y="100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6985</xdr:rowOff>
    </xdr:from>
    <xdr:to>
      <xdr:col>102</xdr:col>
      <xdr:colOff>165100</xdr:colOff>
      <xdr:row>58</xdr:row>
      <xdr:rowOff>108585</xdr:rowOff>
    </xdr:to>
    <xdr:sp macro="" textlink="">
      <xdr:nvSpPr>
        <xdr:cNvPr id="820" name="楕円 819"/>
        <xdr:cNvSpPr/>
      </xdr:nvSpPr>
      <xdr:spPr>
        <a:xfrm>
          <a:off x="19494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99712</xdr:rowOff>
    </xdr:from>
    <xdr:ext cx="469744" cy="259045"/>
    <xdr:sp macro="" textlink="">
      <xdr:nvSpPr>
        <xdr:cNvPr id="821" name="テキスト ボックス 820"/>
        <xdr:cNvSpPr txBox="1"/>
      </xdr:nvSpPr>
      <xdr:spPr>
        <a:xfrm>
          <a:off x="19310428"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13919</xdr:rowOff>
    </xdr:from>
    <xdr:to>
      <xdr:col>98</xdr:col>
      <xdr:colOff>38100</xdr:colOff>
      <xdr:row>58</xdr:row>
      <xdr:rowOff>115519</xdr:rowOff>
    </xdr:to>
    <xdr:sp macro="" textlink="">
      <xdr:nvSpPr>
        <xdr:cNvPr id="822" name="楕円 821"/>
        <xdr:cNvSpPr/>
      </xdr:nvSpPr>
      <xdr:spPr>
        <a:xfrm>
          <a:off x="18605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106646</xdr:rowOff>
    </xdr:from>
    <xdr:ext cx="469744" cy="259045"/>
    <xdr:sp macro="" textlink="">
      <xdr:nvSpPr>
        <xdr:cNvPr id="823" name="テキスト ボックス 822"/>
        <xdr:cNvSpPr txBox="1"/>
      </xdr:nvSpPr>
      <xdr:spPr>
        <a:xfrm>
          <a:off x="18421428"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106292</xdr:rowOff>
    </xdr:from>
    <xdr:to>
      <xdr:col>116</xdr:col>
      <xdr:colOff>62864</xdr:colOff>
      <xdr:row>79</xdr:row>
      <xdr:rowOff>151163</xdr:rowOff>
    </xdr:to>
    <xdr:cxnSp macro="">
      <xdr:nvCxnSpPr>
        <xdr:cNvPr id="850" name="直線コネクタ 849"/>
        <xdr:cNvCxnSpPr/>
      </xdr:nvCxnSpPr>
      <xdr:spPr>
        <a:xfrm flipV="1">
          <a:off x="22159595" y="12622142"/>
          <a:ext cx="1269" cy="1073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154990</xdr:rowOff>
    </xdr:from>
    <xdr:ext cx="534377" cy="259045"/>
    <xdr:sp macro="" textlink="">
      <xdr:nvSpPr>
        <xdr:cNvPr id="851" name="繰出金最小値テキスト"/>
        <xdr:cNvSpPr txBox="1"/>
      </xdr:nvSpPr>
      <xdr:spPr>
        <a:xfrm>
          <a:off x="22212300" y="13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151163</xdr:rowOff>
    </xdr:from>
    <xdr:to>
      <xdr:col>116</xdr:col>
      <xdr:colOff>152400</xdr:colOff>
      <xdr:row>79</xdr:row>
      <xdr:rowOff>151163</xdr:rowOff>
    </xdr:to>
    <xdr:cxnSp macro="">
      <xdr:nvCxnSpPr>
        <xdr:cNvPr id="852" name="直線コネクタ 851"/>
        <xdr:cNvCxnSpPr/>
      </xdr:nvCxnSpPr>
      <xdr:spPr>
        <a:xfrm>
          <a:off x="22072600" y="136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52969</xdr:rowOff>
    </xdr:from>
    <xdr:ext cx="534377" cy="259045"/>
    <xdr:sp macro="" textlink="">
      <xdr:nvSpPr>
        <xdr:cNvPr id="853" name="繰出金最大値テキスト"/>
        <xdr:cNvSpPr txBox="1"/>
      </xdr:nvSpPr>
      <xdr:spPr>
        <a:xfrm>
          <a:off x="22212300" y="123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106292</xdr:rowOff>
    </xdr:from>
    <xdr:to>
      <xdr:col>116</xdr:col>
      <xdr:colOff>152400</xdr:colOff>
      <xdr:row>73</xdr:row>
      <xdr:rowOff>106292</xdr:rowOff>
    </xdr:to>
    <xdr:cxnSp macro="">
      <xdr:nvCxnSpPr>
        <xdr:cNvPr id="854" name="直線コネクタ 853"/>
        <xdr:cNvCxnSpPr/>
      </xdr:nvCxnSpPr>
      <xdr:spPr>
        <a:xfrm>
          <a:off x="22072600" y="126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119616</xdr:rowOff>
    </xdr:from>
    <xdr:to>
      <xdr:col>116</xdr:col>
      <xdr:colOff>63500</xdr:colOff>
      <xdr:row>74</xdr:row>
      <xdr:rowOff>15342</xdr:rowOff>
    </xdr:to>
    <xdr:cxnSp macro="">
      <xdr:nvCxnSpPr>
        <xdr:cNvPr id="855" name="直線コネクタ 854"/>
        <xdr:cNvCxnSpPr/>
      </xdr:nvCxnSpPr>
      <xdr:spPr>
        <a:xfrm flipV="1">
          <a:off x="21323300" y="12635466"/>
          <a:ext cx="8382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99134</xdr:rowOff>
    </xdr:from>
    <xdr:ext cx="534377" cy="259045"/>
    <xdr:sp macro="" textlink="">
      <xdr:nvSpPr>
        <xdr:cNvPr id="856" name="繰出金平均値テキスト"/>
        <xdr:cNvSpPr txBox="1"/>
      </xdr:nvSpPr>
      <xdr:spPr>
        <a:xfrm>
          <a:off x="22212300" y="13129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120707</xdr:rowOff>
    </xdr:from>
    <xdr:to>
      <xdr:col>116</xdr:col>
      <xdr:colOff>114300</xdr:colOff>
      <xdr:row>77</xdr:row>
      <xdr:rowOff>50857</xdr:rowOff>
    </xdr:to>
    <xdr:sp macro="" textlink="">
      <xdr:nvSpPr>
        <xdr:cNvPr id="857" name="フローチャート: 判断 856"/>
        <xdr:cNvSpPr/>
      </xdr:nvSpPr>
      <xdr:spPr>
        <a:xfrm>
          <a:off x="22110700" y="131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15342</xdr:rowOff>
    </xdr:from>
    <xdr:to>
      <xdr:col>111</xdr:col>
      <xdr:colOff>177800</xdr:colOff>
      <xdr:row>74</xdr:row>
      <xdr:rowOff>41663</xdr:rowOff>
    </xdr:to>
    <xdr:cxnSp macro="">
      <xdr:nvCxnSpPr>
        <xdr:cNvPr id="858" name="直線コネクタ 857"/>
        <xdr:cNvCxnSpPr/>
      </xdr:nvCxnSpPr>
      <xdr:spPr>
        <a:xfrm flipV="1">
          <a:off x="20434300" y="12702642"/>
          <a:ext cx="8890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3992</xdr:rowOff>
    </xdr:from>
    <xdr:to>
      <xdr:col>112</xdr:col>
      <xdr:colOff>38100</xdr:colOff>
      <xdr:row>76</xdr:row>
      <xdr:rowOff>105592</xdr:rowOff>
    </xdr:to>
    <xdr:sp macro="" textlink="">
      <xdr:nvSpPr>
        <xdr:cNvPr id="859" name="フローチャート: 判断 858"/>
        <xdr:cNvSpPr/>
      </xdr:nvSpPr>
      <xdr:spPr>
        <a:xfrm>
          <a:off x="21272500" y="1303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96719</xdr:rowOff>
    </xdr:from>
    <xdr:ext cx="534377" cy="259045"/>
    <xdr:sp macro="" textlink="">
      <xdr:nvSpPr>
        <xdr:cNvPr id="860" name="テキスト ボックス 859"/>
        <xdr:cNvSpPr txBox="1"/>
      </xdr:nvSpPr>
      <xdr:spPr>
        <a:xfrm>
          <a:off x="21056111" y="131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5316</xdr:rowOff>
    </xdr:from>
    <xdr:to>
      <xdr:col>107</xdr:col>
      <xdr:colOff>50800</xdr:colOff>
      <xdr:row>74</xdr:row>
      <xdr:rowOff>41663</xdr:rowOff>
    </xdr:to>
    <xdr:cxnSp macro="">
      <xdr:nvCxnSpPr>
        <xdr:cNvPr id="861" name="直線コネクタ 860"/>
        <xdr:cNvCxnSpPr/>
      </xdr:nvCxnSpPr>
      <xdr:spPr>
        <a:xfrm>
          <a:off x="19545300" y="12692616"/>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152287</xdr:rowOff>
    </xdr:from>
    <xdr:to>
      <xdr:col>107</xdr:col>
      <xdr:colOff>101600</xdr:colOff>
      <xdr:row>76</xdr:row>
      <xdr:rowOff>82437</xdr:rowOff>
    </xdr:to>
    <xdr:sp macro="" textlink="">
      <xdr:nvSpPr>
        <xdr:cNvPr id="862" name="フローチャート: 判断 861"/>
        <xdr:cNvSpPr/>
      </xdr:nvSpPr>
      <xdr:spPr>
        <a:xfrm>
          <a:off x="20383500" y="1301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73564</xdr:rowOff>
    </xdr:from>
    <xdr:ext cx="534377" cy="259045"/>
    <xdr:sp macro="" textlink="">
      <xdr:nvSpPr>
        <xdr:cNvPr id="863" name="テキスト ボックス 862"/>
        <xdr:cNvSpPr txBox="1"/>
      </xdr:nvSpPr>
      <xdr:spPr>
        <a:xfrm>
          <a:off x="20167111" y="131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115239</xdr:rowOff>
    </xdr:from>
    <xdr:to>
      <xdr:col>102</xdr:col>
      <xdr:colOff>114300</xdr:colOff>
      <xdr:row>74</xdr:row>
      <xdr:rowOff>5316</xdr:rowOff>
    </xdr:to>
    <xdr:cxnSp macro="">
      <xdr:nvCxnSpPr>
        <xdr:cNvPr id="864" name="直線コネクタ 863"/>
        <xdr:cNvCxnSpPr/>
      </xdr:nvCxnSpPr>
      <xdr:spPr>
        <a:xfrm>
          <a:off x="18656300" y="12116739"/>
          <a:ext cx="889000" cy="5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145462</xdr:rowOff>
    </xdr:from>
    <xdr:to>
      <xdr:col>102</xdr:col>
      <xdr:colOff>165100</xdr:colOff>
      <xdr:row>76</xdr:row>
      <xdr:rowOff>75612</xdr:rowOff>
    </xdr:to>
    <xdr:sp macro="" textlink="">
      <xdr:nvSpPr>
        <xdr:cNvPr id="865" name="フローチャート: 判断 864"/>
        <xdr:cNvSpPr/>
      </xdr:nvSpPr>
      <xdr:spPr>
        <a:xfrm>
          <a:off x="19494500" y="1300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66739</xdr:rowOff>
    </xdr:from>
    <xdr:ext cx="534377" cy="259045"/>
    <xdr:sp macro="" textlink="">
      <xdr:nvSpPr>
        <xdr:cNvPr id="866" name="テキスト ボックス 865"/>
        <xdr:cNvSpPr txBox="1"/>
      </xdr:nvSpPr>
      <xdr:spPr>
        <a:xfrm>
          <a:off x="19278111" y="130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85308</xdr:rowOff>
    </xdr:from>
    <xdr:to>
      <xdr:col>98</xdr:col>
      <xdr:colOff>38100</xdr:colOff>
      <xdr:row>76</xdr:row>
      <xdr:rowOff>15458</xdr:rowOff>
    </xdr:to>
    <xdr:sp macro="" textlink="">
      <xdr:nvSpPr>
        <xdr:cNvPr id="867" name="フローチャート: 判断 866"/>
        <xdr:cNvSpPr/>
      </xdr:nvSpPr>
      <xdr:spPr>
        <a:xfrm>
          <a:off x="186055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6585</xdr:rowOff>
    </xdr:from>
    <xdr:ext cx="534377" cy="259045"/>
    <xdr:sp macro="" textlink="">
      <xdr:nvSpPr>
        <xdr:cNvPr id="868" name="テキスト ボックス 867"/>
        <xdr:cNvSpPr txBox="1"/>
      </xdr:nvSpPr>
      <xdr:spPr>
        <a:xfrm>
          <a:off x="18389111" y="130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68816</xdr:rowOff>
    </xdr:from>
    <xdr:to>
      <xdr:col>116</xdr:col>
      <xdr:colOff>114300</xdr:colOff>
      <xdr:row>73</xdr:row>
      <xdr:rowOff>170416</xdr:rowOff>
    </xdr:to>
    <xdr:sp macro="" textlink="">
      <xdr:nvSpPr>
        <xdr:cNvPr id="874" name="楕円 873"/>
        <xdr:cNvSpPr/>
      </xdr:nvSpPr>
      <xdr:spPr>
        <a:xfrm>
          <a:off x="22110700" y="125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8519</xdr:rowOff>
    </xdr:from>
    <xdr:ext cx="534377" cy="259045"/>
    <xdr:sp macro="" textlink="">
      <xdr:nvSpPr>
        <xdr:cNvPr id="875" name="繰出金該当値テキスト"/>
        <xdr:cNvSpPr txBox="1"/>
      </xdr:nvSpPr>
      <xdr:spPr>
        <a:xfrm>
          <a:off x="22212300" y="125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135992</xdr:rowOff>
    </xdr:from>
    <xdr:to>
      <xdr:col>112</xdr:col>
      <xdr:colOff>38100</xdr:colOff>
      <xdr:row>74</xdr:row>
      <xdr:rowOff>66142</xdr:rowOff>
    </xdr:to>
    <xdr:sp macro="" textlink="">
      <xdr:nvSpPr>
        <xdr:cNvPr id="876" name="楕円 875"/>
        <xdr:cNvSpPr/>
      </xdr:nvSpPr>
      <xdr:spPr>
        <a:xfrm>
          <a:off x="21272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82669</xdr:rowOff>
    </xdr:from>
    <xdr:ext cx="534377" cy="259045"/>
    <xdr:sp macro="" textlink="">
      <xdr:nvSpPr>
        <xdr:cNvPr id="877" name="テキスト ボックス 876"/>
        <xdr:cNvSpPr txBox="1"/>
      </xdr:nvSpPr>
      <xdr:spPr>
        <a:xfrm>
          <a:off x="21056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162313</xdr:rowOff>
    </xdr:from>
    <xdr:to>
      <xdr:col>107</xdr:col>
      <xdr:colOff>101600</xdr:colOff>
      <xdr:row>74</xdr:row>
      <xdr:rowOff>92463</xdr:rowOff>
    </xdr:to>
    <xdr:sp macro="" textlink="">
      <xdr:nvSpPr>
        <xdr:cNvPr id="878" name="楕円 877"/>
        <xdr:cNvSpPr/>
      </xdr:nvSpPr>
      <xdr:spPr>
        <a:xfrm>
          <a:off x="20383500" y="126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108990</xdr:rowOff>
    </xdr:from>
    <xdr:ext cx="534377" cy="259045"/>
    <xdr:sp macro="" textlink="">
      <xdr:nvSpPr>
        <xdr:cNvPr id="879" name="テキスト ボックス 878"/>
        <xdr:cNvSpPr txBox="1"/>
      </xdr:nvSpPr>
      <xdr:spPr>
        <a:xfrm>
          <a:off x="20167111" y="124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125966</xdr:rowOff>
    </xdr:from>
    <xdr:to>
      <xdr:col>102</xdr:col>
      <xdr:colOff>165100</xdr:colOff>
      <xdr:row>74</xdr:row>
      <xdr:rowOff>56116</xdr:rowOff>
    </xdr:to>
    <xdr:sp macro="" textlink="">
      <xdr:nvSpPr>
        <xdr:cNvPr id="880" name="楕円 879"/>
        <xdr:cNvSpPr/>
      </xdr:nvSpPr>
      <xdr:spPr>
        <a:xfrm>
          <a:off x="19494500" y="126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72643</xdr:rowOff>
    </xdr:from>
    <xdr:ext cx="534377" cy="259045"/>
    <xdr:sp macro="" textlink="">
      <xdr:nvSpPr>
        <xdr:cNvPr id="881" name="テキスト ボックス 880"/>
        <xdr:cNvSpPr txBox="1"/>
      </xdr:nvSpPr>
      <xdr:spPr>
        <a:xfrm>
          <a:off x="19278111" y="1241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64439</xdr:rowOff>
    </xdr:from>
    <xdr:to>
      <xdr:col>98</xdr:col>
      <xdr:colOff>38100</xdr:colOff>
      <xdr:row>70</xdr:row>
      <xdr:rowOff>166039</xdr:rowOff>
    </xdr:to>
    <xdr:sp macro="" textlink="">
      <xdr:nvSpPr>
        <xdr:cNvPr id="882" name="楕円 881"/>
        <xdr:cNvSpPr/>
      </xdr:nvSpPr>
      <xdr:spPr>
        <a:xfrm>
          <a:off x="18605500" y="12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11116</xdr:rowOff>
    </xdr:from>
    <xdr:ext cx="534377" cy="259045"/>
    <xdr:sp macro="" textlink="">
      <xdr:nvSpPr>
        <xdr:cNvPr id="883" name="テキスト ボックス 882"/>
        <xdr:cNvSpPr txBox="1"/>
      </xdr:nvSpPr>
      <xdr:spPr>
        <a:xfrm>
          <a:off x="18389111" y="118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人件費、物件費、維持補修費は、類似団体の平均と比較して高い状況にあるが、これは平成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広域合併により、職員数が増加したこと及び多くの公共施設を抱えることとなったことが主な要因である。合併後、定員適正化計画による職員数の削減や公の施設等評価及びあり方方針に基づく施設の総量削減など、経費削減に向けた取り組みを進めており、特に職員数については合併直後から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月時点までに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人の職員を削減するなど、効果を上げている。島しょ部地域という特殊な地理的要因にも留意しながら、これらの取組を推し進め、経費の削減に努めたい。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扶助費は近年増加傾向であるが、この傾向は今後も続くことが予想されることから、適正な執行に取り組み、上昇率の抑制に努めたい。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補助費等、投資及び出資金、繰出金は、平成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年度の下水道事業の法適化に伴い、一般会計からの繰出金が補助費等と投資及び出資金に分析されることとなったため、平成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年度からの増減が大きくなっている。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普通建設事業は、ごみ処理施設や国体関連施設の整備といった大型事業が平成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年度で完了したこともあり、平成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年度は大きく低下した。また、令和元年度は、小中学校の空調設備整備により増加している。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公債費は、ごみ処理施設整備などの財源となっている合併特例債などの地方債償還が始まったことで公債費は依然高い状態が続いている。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災害復旧事業費は、平成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月豪雨等にかかる災害対応により、令和元年度も平成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年度以前に比べ高い数値となっている。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158,386
154,844
419.14
80,604,885
76,496,494
3,304,635
44,688,367
76,868,289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53158</xdr:rowOff>
    </xdr:from>
    <xdr:to>
      <xdr:col>24</xdr:col>
      <xdr:colOff>62865</xdr:colOff>
      <xdr:row>38</xdr:row>
      <xdr:rowOff>78740</xdr:rowOff>
    </xdr:to>
    <xdr:cxnSp macro="">
      <xdr:nvCxnSpPr>
        <xdr:cNvPr id="58" name="直線コネクタ 57"/>
        <xdr:cNvCxnSpPr/>
      </xdr:nvCxnSpPr>
      <xdr:spPr>
        <a:xfrm flipV="1">
          <a:off x="4633595" y="5711008"/>
          <a:ext cx="1270" cy="88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82567</xdr:rowOff>
    </xdr:from>
    <xdr:ext cx="469744" cy="259045"/>
    <xdr:sp macro="" textlink="">
      <xdr:nvSpPr>
        <xdr:cNvPr id="59" name="議会費最小値テキスト"/>
        <xdr:cNvSpPr txBox="1"/>
      </xdr:nvSpPr>
      <xdr:spPr>
        <a:xfrm>
          <a:off x="46863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78740</xdr:rowOff>
    </xdr:from>
    <xdr:to>
      <xdr:col>24</xdr:col>
      <xdr:colOff>152400</xdr:colOff>
      <xdr:row>38</xdr:row>
      <xdr:rowOff>78740</xdr:rowOff>
    </xdr:to>
    <xdr:cxnSp macro="">
      <xdr:nvCxnSpPr>
        <xdr:cNvPr id="60" name="直線コネクタ 59"/>
        <xdr:cNvCxnSpPr/>
      </xdr:nvCxnSpPr>
      <xdr:spPr>
        <a:xfrm>
          <a:off x="4546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171285</xdr:rowOff>
    </xdr:from>
    <xdr:ext cx="469744" cy="259045"/>
    <xdr:sp macro="" textlink="">
      <xdr:nvSpPr>
        <xdr:cNvPr id="61" name="議会費最大値テキスト"/>
        <xdr:cNvSpPr txBox="1"/>
      </xdr:nvSpPr>
      <xdr:spPr>
        <a:xfrm>
          <a:off x="4686300" y="548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53158</xdr:rowOff>
    </xdr:from>
    <xdr:to>
      <xdr:col>24</xdr:col>
      <xdr:colOff>152400</xdr:colOff>
      <xdr:row>33</xdr:row>
      <xdr:rowOff>53158</xdr:rowOff>
    </xdr:to>
    <xdr:cxnSp macro="">
      <xdr:nvCxnSpPr>
        <xdr:cNvPr id="62" name="直線コネクタ 61"/>
        <xdr:cNvCxnSpPr/>
      </xdr:nvCxnSpPr>
      <xdr:spPr>
        <a:xfrm>
          <a:off x="4546600" y="571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50981</xdr:rowOff>
    </xdr:from>
    <xdr:to>
      <xdr:col>24</xdr:col>
      <xdr:colOff>63500</xdr:colOff>
      <xdr:row>33</xdr:row>
      <xdr:rowOff>53158</xdr:rowOff>
    </xdr:to>
    <xdr:cxnSp macro="">
      <xdr:nvCxnSpPr>
        <xdr:cNvPr id="63" name="直線コネクタ 62"/>
        <xdr:cNvCxnSpPr/>
      </xdr:nvCxnSpPr>
      <xdr:spPr>
        <a:xfrm>
          <a:off x="3797300" y="5708831"/>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24873</xdr:rowOff>
    </xdr:from>
    <xdr:ext cx="469744" cy="259045"/>
    <xdr:sp macro="" textlink="">
      <xdr:nvSpPr>
        <xdr:cNvPr id="64" name="議会費平均値テキスト"/>
        <xdr:cNvSpPr txBox="1"/>
      </xdr:nvSpPr>
      <xdr:spPr>
        <a:xfrm>
          <a:off x="4686300" y="619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46446</xdr:rowOff>
    </xdr:from>
    <xdr:to>
      <xdr:col>24</xdr:col>
      <xdr:colOff>114300</xdr:colOff>
      <xdr:row>36</xdr:row>
      <xdr:rowOff>148046</xdr:rowOff>
    </xdr:to>
    <xdr:sp macro="" textlink="">
      <xdr:nvSpPr>
        <xdr:cNvPr id="65" name="フローチャート: 判断 64"/>
        <xdr:cNvSpPr/>
      </xdr:nvSpPr>
      <xdr:spPr>
        <a:xfrm>
          <a:off x="4584700" y="621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50981</xdr:rowOff>
    </xdr:from>
    <xdr:to>
      <xdr:col>19</xdr:col>
      <xdr:colOff>177800</xdr:colOff>
      <xdr:row>33</xdr:row>
      <xdr:rowOff>126093</xdr:rowOff>
    </xdr:to>
    <xdr:cxnSp macro="">
      <xdr:nvCxnSpPr>
        <xdr:cNvPr id="66" name="直線コネクタ 65"/>
        <xdr:cNvCxnSpPr/>
      </xdr:nvCxnSpPr>
      <xdr:spPr>
        <a:xfrm flipV="1">
          <a:off x="2908300" y="57088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25763</xdr:rowOff>
    </xdr:from>
    <xdr:to>
      <xdr:col>20</xdr:col>
      <xdr:colOff>38100</xdr:colOff>
      <xdr:row>36</xdr:row>
      <xdr:rowOff>127363</xdr:rowOff>
    </xdr:to>
    <xdr:sp macro="" textlink="">
      <xdr:nvSpPr>
        <xdr:cNvPr id="67" name="フローチャート: 判断 66"/>
        <xdr:cNvSpPr/>
      </xdr:nvSpPr>
      <xdr:spPr>
        <a:xfrm>
          <a:off x="3746500" y="619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118490</xdr:rowOff>
    </xdr:from>
    <xdr:ext cx="469744" cy="259045"/>
    <xdr:sp macro="" textlink="">
      <xdr:nvSpPr>
        <xdr:cNvPr id="68" name="テキスト ボックス 67"/>
        <xdr:cNvSpPr txBox="1"/>
      </xdr:nvSpPr>
      <xdr:spPr>
        <a:xfrm>
          <a:off x="3562428" y="629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159294</xdr:rowOff>
    </xdr:from>
    <xdr:to>
      <xdr:col>15</xdr:col>
      <xdr:colOff>50800</xdr:colOff>
      <xdr:row>33</xdr:row>
      <xdr:rowOff>126093</xdr:rowOff>
    </xdr:to>
    <xdr:cxnSp macro="">
      <xdr:nvCxnSpPr>
        <xdr:cNvPr id="69" name="直線コネクタ 68"/>
        <xdr:cNvCxnSpPr/>
      </xdr:nvCxnSpPr>
      <xdr:spPr>
        <a:xfrm>
          <a:off x="2019300" y="5645694"/>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37737</xdr:rowOff>
    </xdr:from>
    <xdr:to>
      <xdr:col>15</xdr:col>
      <xdr:colOff>101600</xdr:colOff>
      <xdr:row>36</xdr:row>
      <xdr:rowOff>139337</xdr:rowOff>
    </xdr:to>
    <xdr:sp macro="" textlink="">
      <xdr:nvSpPr>
        <xdr:cNvPr id="70" name="フローチャート: 判断 69"/>
        <xdr:cNvSpPr/>
      </xdr:nvSpPr>
      <xdr:spPr>
        <a:xfrm>
          <a:off x="2857500" y="620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130464</xdr:rowOff>
    </xdr:from>
    <xdr:ext cx="469744" cy="259045"/>
    <xdr:sp macro="" textlink="">
      <xdr:nvSpPr>
        <xdr:cNvPr id="71" name="テキスト ボックス 70"/>
        <xdr:cNvSpPr txBox="1"/>
      </xdr:nvSpPr>
      <xdr:spPr>
        <a:xfrm>
          <a:off x="2673428"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23767</xdr:rowOff>
    </xdr:from>
    <xdr:to>
      <xdr:col>10</xdr:col>
      <xdr:colOff>114300</xdr:colOff>
      <xdr:row>32</xdr:row>
      <xdr:rowOff>159294</xdr:rowOff>
    </xdr:to>
    <xdr:cxnSp macro="">
      <xdr:nvCxnSpPr>
        <xdr:cNvPr id="72" name="直線コネクタ 71"/>
        <xdr:cNvCxnSpPr/>
      </xdr:nvCxnSpPr>
      <xdr:spPr>
        <a:xfrm>
          <a:off x="1130300" y="5338717"/>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17054</xdr:rowOff>
    </xdr:from>
    <xdr:to>
      <xdr:col>10</xdr:col>
      <xdr:colOff>165100</xdr:colOff>
      <xdr:row>36</xdr:row>
      <xdr:rowOff>118654</xdr:rowOff>
    </xdr:to>
    <xdr:sp macro="" textlink="">
      <xdr:nvSpPr>
        <xdr:cNvPr id="73" name="フローチャート: 判断 72"/>
        <xdr:cNvSpPr/>
      </xdr:nvSpPr>
      <xdr:spPr>
        <a:xfrm>
          <a:off x="1968500" y="618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109781</xdr:rowOff>
    </xdr:from>
    <xdr:ext cx="469744" cy="259045"/>
    <xdr:sp macro="" textlink="">
      <xdr:nvSpPr>
        <xdr:cNvPr id="74" name="テキスト ボックス 73"/>
        <xdr:cNvSpPr txBox="1"/>
      </xdr:nvSpPr>
      <xdr:spPr>
        <a:xfrm>
          <a:off x="1784428"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99786</xdr:rowOff>
    </xdr:from>
    <xdr:to>
      <xdr:col>6</xdr:col>
      <xdr:colOff>38100</xdr:colOff>
      <xdr:row>35</xdr:row>
      <xdr:rowOff>29936</xdr:rowOff>
    </xdr:to>
    <xdr:sp macro="" textlink="">
      <xdr:nvSpPr>
        <xdr:cNvPr id="75" name="フローチャート: 判断 74"/>
        <xdr:cNvSpPr/>
      </xdr:nvSpPr>
      <xdr:spPr>
        <a:xfrm>
          <a:off x="1079500" y="59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21063</xdr:rowOff>
    </xdr:from>
    <xdr:ext cx="469744" cy="259045"/>
    <xdr:sp macro="" textlink="">
      <xdr:nvSpPr>
        <xdr:cNvPr id="76" name="テキスト ボックス 75"/>
        <xdr:cNvSpPr txBox="1"/>
      </xdr:nvSpPr>
      <xdr:spPr>
        <a:xfrm>
          <a:off x="895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2358</xdr:rowOff>
    </xdr:from>
    <xdr:to>
      <xdr:col>24</xdr:col>
      <xdr:colOff>114300</xdr:colOff>
      <xdr:row>33</xdr:row>
      <xdr:rowOff>103958</xdr:rowOff>
    </xdr:to>
    <xdr:sp macro="" textlink="">
      <xdr:nvSpPr>
        <xdr:cNvPr id="82" name="楕円 81"/>
        <xdr:cNvSpPr/>
      </xdr:nvSpPr>
      <xdr:spPr>
        <a:xfrm>
          <a:off x="45847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126835</xdr:rowOff>
    </xdr:from>
    <xdr:ext cx="469744" cy="259045"/>
    <xdr:sp macro="" textlink="">
      <xdr:nvSpPr>
        <xdr:cNvPr id="83" name="議会費該当値テキスト"/>
        <xdr:cNvSpPr txBox="1"/>
      </xdr:nvSpPr>
      <xdr:spPr>
        <a:xfrm>
          <a:off x="4686300" y="561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181</xdr:rowOff>
    </xdr:from>
    <xdr:to>
      <xdr:col>20</xdr:col>
      <xdr:colOff>38100</xdr:colOff>
      <xdr:row>33</xdr:row>
      <xdr:rowOff>101781</xdr:rowOff>
    </xdr:to>
    <xdr:sp macro="" textlink="">
      <xdr:nvSpPr>
        <xdr:cNvPr id="84" name="楕円 83"/>
        <xdr:cNvSpPr/>
      </xdr:nvSpPr>
      <xdr:spPr>
        <a:xfrm>
          <a:off x="3746500" y="56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118308</xdr:rowOff>
    </xdr:from>
    <xdr:ext cx="469744" cy="259045"/>
    <xdr:sp macro="" textlink="">
      <xdr:nvSpPr>
        <xdr:cNvPr id="85" name="テキスト ボックス 84"/>
        <xdr:cNvSpPr txBox="1"/>
      </xdr:nvSpPr>
      <xdr:spPr>
        <a:xfrm>
          <a:off x="3562428" y="543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75293</xdr:rowOff>
    </xdr:from>
    <xdr:to>
      <xdr:col>15</xdr:col>
      <xdr:colOff>101600</xdr:colOff>
      <xdr:row>34</xdr:row>
      <xdr:rowOff>5443</xdr:rowOff>
    </xdr:to>
    <xdr:sp macro="" textlink="">
      <xdr:nvSpPr>
        <xdr:cNvPr id="86" name="楕円 85"/>
        <xdr:cNvSpPr/>
      </xdr:nvSpPr>
      <xdr:spPr>
        <a:xfrm>
          <a:off x="2857500" y="5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87" name="テキスト ボックス 86"/>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108494</xdr:rowOff>
    </xdr:from>
    <xdr:to>
      <xdr:col>10</xdr:col>
      <xdr:colOff>165100</xdr:colOff>
      <xdr:row>33</xdr:row>
      <xdr:rowOff>38644</xdr:rowOff>
    </xdr:to>
    <xdr:sp macro="" textlink="">
      <xdr:nvSpPr>
        <xdr:cNvPr id="88" name="楕円 87"/>
        <xdr:cNvSpPr/>
      </xdr:nvSpPr>
      <xdr:spPr>
        <a:xfrm>
          <a:off x="1968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55171</xdr:rowOff>
    </xdr:from>
    <xdr:ext cx="469744" cy="259045"/>
    <xdr:sp macro="" textlink="">
      <xdr:nvSpPr>
        <xdr:cNvPr id="89" name="テキスト ボックス 88"/>
        <xdr:cNvSpPr txBox="1"/>
      </xdr:nvSpPr>
      <xdr:spPr>
        <a:xfrm>
          <a:off x="1784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144417</xdr:rowOff>
    </xdr:from>
    <xdr:to>
      <xdr:col>6</xdr:col>
      <xdr:colOff>38100</xdr:colOff>
      <xdr:row>31</xdr:row>
      <xdr:rowOff>74567</xdr:rowOff>
    </xdr:to>
    <xdr:sp macro="" textlink="">
      <xdr:nvSpPr>
        <xdr:cNvPr id="90" name="楕円 89"/>
        <xdr:cNvSpPr/>
      </xdr:nvSpPr>
      <xdr:spPr>
        <a:xfrm>
          <a:off x="1079500" y="52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91094</xdr:rowOff>
    </xdr:from>
    <xdr:ext cx="469744" cy="259045"/>
    <xdr:sp macro="" textlink="">
      <xdr:nvSpPr>
        <xdr:cNvPr id="91" name="テキスト ボックス 90"/>
        <xdr:cNvSpPr txBox="1"/>
      </xdr:nvSpPr>
      <xdr:spPr>
        <a:xfrm>
          <a:off x="895428" y="50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4" name="直線コネクタ 113"/>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5"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6" name="直線コネクタ 115"/>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7"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8" name="直線コネクタ 117"/>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91739</xdr:rowOff>
    </xdr:from>
    <xdr:to>
      <xdr:col>24</xdr:col>
      <xdr:colOff>63500</xdr:colOff>
      <xdr:row>56</xdr:row>
      <xdr:rowOff>101707</xdr:rowOff>
    </xdr:to>
    <xdr:cxnSp macro="">
      <xdr:nvCxnSpPr>
        <xdr:cNvPr id="119" name="直線コネクタ 118"/>
        <xdr:cNvCxnSpPr/>
      </xdr:nvCxnSpPr>
      <xdr:spPr>
        <a:xfrm flipV="1">
          <a:off x="3797300" y="9692939"/>
          <a:ext cx="838200" cy="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20"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21" name="フローチャート: 判断 120"/>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101707</xdr:rowOff>
    </xdr:from>
    <xdr:to>
      <xdr:col>19</xdr:col>
      <xdr:colOff>177800</xdr:colOff>
      <xdr:row>56</xdr:row>
      <xdr:rowOff>143380</xdr:rowOff>
    </xdr:to>
    <xdr:cxnSp macro="">
      <xdr:nvCxnSpPr>
        <xdr:cNvPr id="122" name="直線コネクタ 121"/>
        <xdr:cNvCxnSpPr/>
      </xdr:nvCxnSpPr>
      <xdr:spPr>
        <a:xfrm flipV="1">
          <a:off x="2908300" y="9702907"/>
          <a:ext cx="8890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3" name="フローチャート: 判断 122"/>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4" name="テキスト ボックス 123"/>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100472</xdr:rowOff>
    </xdr:from>
    <xdr:to>
      <xdr:col>15</xdr:col>
      <xdr:colOff>50800</xdr:colOff>
      <xdr:row>56</xdr:row>
      <xdr:rowOff>143380</xdr:rowOff>
    </xdr:to>
    <xdr:cxnSp macro="">
      <xdr:nvCxnSpPr>
        <xdr:cNvPr id="125" name="直線コネクタ 124"/>
        <xdr:cNvCxnSpPr/>
      </xdr:nvCxnSpPr>
      <xdr:spPr>
        <a:xfrm>
          <a:off x="2019300" y="9187322"/>
          <a:ext cx="889000" cy="5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6" name="フローチャート: 判断 125"/>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7" name="テキスト ボックス 126"/>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96289</xdr:rowOff>
    </xdr:from>
    <xdr:to>
      <xdr:col>10</xdr:col>
      <xdr:colOff>114300</xdr:colOff>
      <xdr:row>53</xdr:row>
      <xdr:rowOff>100472</xdr:rowOff>
    </xdr:to>
    <xdr:cxnSp macro="">
      <xdr:nvCxnSpPr>
        <xdr:cNvPr id="128" name="直線コネクタ 127"/>
        <xdr:cNvCxnSpPr/>
      </xdr:nvCxnSpPr>
      <xdr:spPr>
        <a:xfrm>
          <a:off x="1130300" y="9183139"/>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9" name="フローチャート: 判断 128"/>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169191</xdr:rowOff>
    </xdr:from>
    <xdr:ext cx="534377" cy="259045"/>
    <xdr:sp macro="" textlink="">
      <xdr:nvSpPr>
        <xdr:cNvPr id="130" name="テキスト ボックス 129"/>
        <xdr:cNvSpPr txBox="1"/>
      </xdr:nvSpPr>
      <xdr:spPr>
        <a:xfrm>
          <a:off x="1752111" y="9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31" name="フローチャート: 判断 130"/>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132683</xdr:rowOff>
    </xdr:from>
    <xdr:ext cx="534377" cy="259045"/>
    <xdr:sp macro="" textlink="">
      <xdr:nvSpPr>
        <xdr:cNvPr id="132" name="テキスト ボックス 131"/>
        <xdr:cNvSpPr txBox="1"/>
      </xdr:nvSpPr>
      <xdr:spPr>
        <a:xfrm>
          <a:off x="863111" y="95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40939</xdr:rowOff>
    </xdr:from>
    <xdr:to>
      <xdr:col>24</xdr:col>
      <xdr:colOff>114300</xdr:colOff>
      <xdr:row>56</xdr:row>
      <xdr:rowOff>142539</xdr:rowOff>
    </xdr:to>
    <xdr:sp macro="" textlink="">
      <xdr:nvSpPr>
        <xdr:cNvPr id="138" name="楕円 137"/>
        <xdr:cNvSpPr/>
      </xdr:nvSpPr>
      <xdr:spPr>
        <a:xfrm>
          <a:off x="4584700" y="96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19366</xdr:rowOff>
    </xdr:from>
    <xdr:ext cx="534377" cy="259045"/>
    <xdr:sp macro="" textlink="">
      <xdr:nvSpPr>
        <xdr:cNvPr id="139" name="総務費該当値テキスト"/>
        <xdr:cNvSpPr txBox="1"/>
      </xdr:nvSpPr>
      <xdr:spPr>
        <a:xfrm>
          <a:off x="4686300" y="96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50907</xdr:rowOff>
    </xdr:from>
    <xdr:to>
      <xdr:col>20</xdr:col>
      <xdr:colOff>38100</xdr:colOff>
      <xdr:row>56</xdr:row>
      <xdr:rowOff>152507</xdr:rowOff>
    </xdr:to>
    <xdr:sp macro="" textlink="">
      <xdr:nvSpPr>
        <xdr:cNvPr id="140" name="楕円 139"/>
        <xdr:cNvSpPr/>
      </xdr:nvSpPr>
      <xdr:spPr>
        <a:xfrm>
          <a:off x="3746500" y="96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143634</xdr:rowOff>
    </xdr:from>
    <xdr:ext cx="534377" cy="259045"/>
    <xdr:sp macro="" textlink="">
      <xdr:nvSpPr>
        <xdr:cNvPr id="141" name="テキスト ボックス 140"/>
        <xdr:cNvSpPr txBox="1"/>
      </xdr:nvSpPr>
      <xdr:spPr>
        <a:xfrm>
          <a:off x="3530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92580</xdr:rowOff>
    </xdr:from>
    <xdr:to>
      <xdr:col>15</xdr:col>
      <xdr:colOff>101600</xdr:colOff>
      <xdr:row>57</xdr:row>
      <xdr:rowOff>22730</xdr:rowOff>
    </xdr:to>
    <xdr:sp macro="" textlink="">
      <xdr:nvSpPr>
        <xdr:cNvPr id="142" name="楕円 141"/>
        <xdr:cNvSpPr/>
      </xdr:nvSpPr>
      <xdr:spPr>
        <a:xfrm>
          <a:off x="2857500" y="96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13857</xdr:rowOff>
    </xdr:from>
    <xdr:ext cx="534377" cy="259045"/>
    <xdr:sp macro="" textlink="">
      <xdr:nvSpPr>
        <xdr:cNvPr id="143" name="テキスト ボックス 142"/>
        <xdr:cNvSpPr txBox="1"/>
      </xdr:nvSpPr>
      <xdr:spPr>
        <a:xfrm>
          <a:off x="2641111" y="97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49672</xdr:rowOff>
    </xdr:from>
    <xdr:to>
      <xdr:col>10</xdr:col>
      <xdr:colOff>165100</xdr:colOff>
      <xdr:row>53</xdr:row>
      <xdr:rowOff>151272</xdr:rowOff>
    </xdr:to>
    <xdr:sp macro="" textlink="">
      <xdr:nvSpPr>
        <xdr:cNvPr id="144" name="楕円 143"/>
        <xdr:cNvSpPr/>
      </xdr:nvSpPr>
      <xdr:spPr>
        <a:xfrm>
          <a:off x="1968500" y="91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167799</xdr:rowOff>
    </xdr:from>
    <xdr:ext cx="534377" cy="259045"/>
    <xdr:sp macro="" textlink="">
      <xdr:nvSpPr>
        <xdr:cNvPr id="145" name="テキスト ボックス 144"/>
        <xdr:cNvSpPr txBox="1"/>
      </xdr:nvSpPr>
      <xdr:spPr>
        <a:xfrm>
          <a:off x="1752111" y="891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45489</xdr:rowOff>
    </xdr:from>
    <xdr:to>
      <xdr:col>6</xdr:col>
      <xdr:colOff>38100</xdr:colOff>
      <xdr:row>53</xdr:row>
      <xdr:rowOff>147089</xdr:rowOff>
    </xdr:to>
    <xdr:sp macro="" textlink="">
      <xdr:nvSpPr>
        <xdr:cNvPr id="146" name="楕円 145"/>
        <xdr:cNvSpPr/>
      </xdr:nvSpPr>
      <xdr:spPr>
        <a:xfrm>
          <a:off x="1079500" y="91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163616</xdr:rowOff>
    </xdr:from>
    <xdr:ext cx="534377" cy="259045"/>
    <xdr:sp macro="" textlink="">
      <xdr:nvSpPr>
        <xdr:cNvPr id="147" name="テキスト ボックス 146"/>
        <xdr:cNvSpPr txBox="1"/>
      </xdr:nvSpPr>
      <xdr:spPr>
        <a:xfrm>
          <a:off x="863111" y="89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70" name="直線コネクタ 169"/>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71"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2" name="直線コネクタ 171"/>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3"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4" name="直線コネクタ 173"/>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59896</xdr:rowOff>
    </xdr:from>
    <xdr:to>
      <xdr:col>24</xdr:col>
      <xdr:colOff>63500</xdr:colOff>
      <xdr:row>74</xdr:row>
      <xdr:rowOff>147244</xdr:rowOff>
    </xdr:to>
    <xdr:cxnSp macro="">
      <xdr:nvCxnSpPr>
        <xdr:cNvPr id="175" name="直線コネクタ 174"/>
        <xdr:cNvCxnSpPr/>
      </xdr:nvCxnSpPr>
      <xdr:spPr>
        <a:xfrm flipV="1">
          <a:off x="3797300" y="12575746"/>
          <a:ext cx="838200" cy="2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6" name="民生費平均値テキスト"/>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7" name="フローチャート: 判断 176"/>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106942</xdr:rowOff>
    </xdr:from>
    <xdr:to>
      <xdr:col>19</xdr:col>
      <xdr:colOff>177800</xdr:colOff>
      <xdr:row>74</xdr:row>
      <xdr:rowOff>147244</xdr:rowOff>
    </xdr:to>
    <xdr:cxnSp macro="">
      <xdr:nvCxnSpPr>
        <xdr:cNvPr id="178" name="直線コネクタ 177"/>
        <xdr:cNvCxnSpPr/>
      </xdr:nvCxnSpPr>
      <xdr:spPr>
        <a:xfrm>
          <a:off x="2908300" y="12794242"/>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9" name="フローチャート: 判断 178"/>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80" name="テキスト ボックス 179"/>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43848</xdr:rowOff>
    </xdr:from>
    <xdr:to>
      <xdr:col>15</xdr:col>
      <xdr:colOff>50800</xdr:colOff>
      <xdr:row>74</xdr:row>
      <xdr:rowOff>106942</xdr:rowOff>
    </xdr:to>
    <xdr:cxnSp macro="">
      <xdr:nvCxnSpPr>
        <xdr:cNvPr id="181" name="直線コネクタ 180"/>
        <xdr:cNvCxnSpPr/>
      </xdr:nvCxnSpPr>
      <xdr:spPr>
        <a:xfrm>
          <a:off x="2019300" y="1273114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2" name="フローチャート: 判断 181"/>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3" name="テキスト ボックス 182"/>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43848</xdr:rowOff>
    </xdr:from>
    <xdr:to>
      <xdr:col>10</xdr:col>
      <xdr:colOff>114300</xdr:colOff>
      <xdr:row>75</xdr:row>
      <xdr:rowOff>29514</xdr:rowOff>
    </xdr:to>
    <xdr:cxnSp macro="">
      <xdr:nvCxnSpPr>
        <xdr:cNvPr id="184" name="直線コネクタ 183"/>
        <xdr:cNvCxnSpPr/>
      </xdr:nvCxnSpPr>
      <xdr:spPr>
        <a:xfrm flipV="1">
          <a:off x="1130300" y="12731148"/>
          <a:ext cx="889000" cy="1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5" name="フローチャート: 判断 184"/>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106418</xdr:rowOff>
    </xdr:from>
    <xdr:ext cx="599010" cy="259045"/>
    <xdr:sp macro="" textlink="">
      <xdr:nvSpPr>
        <xdr:cNvPr id="186" name="テキスト ボックス 185"/>
        <xdr:cNvSpPr txBox="1"/>
      </xdr:nvSpPr>
      <xdr:spPr>
        <a:xfrm>
          <a:off x="1719795" y="133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7" name="フローチャート: 判断 186"/>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79991</xdr:rowOff>
    </xdr:from>
    <xdr:ext cx="599010" cy="259045"/>
    <xdr:sp macro="" textlink="">
      <xdr:nvSpPr>
        <xdr:cNvPr id="188" name="テキスト ボックス 187"/>
        <xdr:cNvSpPr txBox="1"/>
      </xdr:nvSpPr>
      <xdr:spPr>
        <a:xfrm>
          <a:off x="830795" y="134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9096</xdr:rowOff>
    </xdr:from>
    <xdr:to>
      <xdr:col>24</xdr:col>
      <xdr:colOff>114300</xdr:colOff>
      <xdr:row>73</xdr:row>
      <xdr:rowOff>110696</xdr:rowOff>
    </xdr:to>
    <xdr:sp macro="" textlink="">
      <xdr:nvSpPr>
        <xdr:cNvPr id="194" name="楕円 193"/>
        <xdr:cNvSpPr/>
      </xdr:nvSpPr>
      <xdr:spPr>
        <a:xfrm>
          <a:off x="4584700" y="125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31973</xdr:rowOff>
    </xdr:from>
    <xdr:ext cx="599010" cy="259045"/>
    <xdr:sp macro="" textlink="">
      <xdr:nvSpPr>
        <xdr:cNvPr id="195" name="民生費該当値テキスト"/>
        <xdr:cNvSpPr txBox="1"/>
      </xdr:nvSpPr>
      <xdr:spPr>
        <a:xfrm>
          <a:off x="4686300" y="1237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96444</xdr:rowOff>
    </xdr:from>
    <xdr:to>
      <xdr:col>20</xdr:col>
      <xdr:colOff>38100</xdr:colOff>
      <xdr:row>75</xdr:row>
      <xdr:rowOff>26594</xdr:rowOff>
    </xdr:to>
    <xdr:sp macro="" textlink="">
      <xdr:nvSpPr>
        <xdr:cNvPr id="196" name="楕円 195"/>
        <xdr:cNvSpPr/>
      </xdr:nvSpPr>
      <xdr:spPr>
        <a:xfrm>
          <a:off x="3746500" y="127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43121</xdr:rowOff>
    </xdr:from>
    <xdr:ext cx="599010" cy="259045"/>
    <xdr:sp macro="" textlink="">
      <xdr:nvSpPr>
        <xdr:cNvPr id="197" name="テキスト ボックス 196"/>
        <xdr:cNvSpPr txBox="1"/>
      </xdr:nvSpPr>
      <xdr:spPr>
        <a:xfrm>
          <a:off x="3497795" y="1255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56142</xdr:rowOff>
    </xdr:from>
    <xdr:to>
      <xdr:col>15</xdr:col>
      <xdr:colOff>101600</xdr:colOff>
      <xdr:row>74</xdr:row>
      <xdr:rowOff>157742</xdr:rowOff>
    </xdr:to>
    <xdr:sp macro="" textlink="">
      <xdr:nvSpPr>
        <xdr:cNvPr id="198" name="楕円 197"/>
        <xdr:cNvSpPr/>
      </xdr:nvSpPr>
      <xdr:spPr>
        <a:xfrm>
          <a:off x="2857500" y="127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2819</xdr:rowOff>
    </xdr:from>
    <xdr:ext cx="599010" cy="259045"/>
    <xdr:sp macro="" textlink="">
      <xdr:nvSpPr>
        <xdr:cNvPr id="199" name="テキスト ボックス 198"/>
        <xdr:cNvSpPr txBox="1"/>
      </xdr:nvSpPr>
      <xdr:spPr>
        <a:xfrm>
          <a:off x="2608795" y="1251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164498</xdr:rowOff>
    </xdr:from>
    <xdr:to>
      <xdr:col>10</xdr:col>
      <xdr:colOff>165100</xdr:colOff>
      <xdr:row>74</xdr:row>
      <xdr:rowOff>94648</xdr:rowOff>
    </xdr:to>
    <xdr:sp macro="" textlink="">
      <xdr:nvSpPr>
        <xdr:cNvPr id="200" name="楕円 199"/>
        <xdr:cNvSpPr/>
      </xdr:nvSpPr>
      <xdr:spPr>
        <a:xfrm>
          <a:off x="1968500" y="126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111175</xdr:rowOff>
    </xdr:from>
    <xdr:ext cx="599010" cy="259045"/>
    <xdr:sp macro="" textlink="">
      <xdr:nvSpPr>
        <xdr:cNvPr id="201" name="テキスト ボックス 200"/>
        <xdr:cNvSpPr txBox="1"/>
      </xdr:nvSpPr>
      <xdr:spPr>
        <a:xfrm>
          <a:off x="1719795" y="1245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150164</xdr:rowOff>
    </xdr:from>
    <xdr:to>
      <xdr:col>6</xdr:col>
      <xdr:colOff>38100</xdr:colOff>
      <xdr:row>75</xdr:row>
      <xdr:rowOff>80314</xdr:rowOff>
    </xdr:to>
    <xdr:sp macro="" textlink="">
      <xdr:nvSpPr>
        <xdr:cNvPr id="202" name="楕円 201"/>
        <xdr:cNvSpPr/>
      </xdr:nvSpPr>
      <xdr:spPr>
        <a:xfrm>
          <a:off x="1079500" y="12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96841</xdr:rowOff>
    </xdr:from>
    <xdr:ext cx="599010" cy="259045"/>
    <xdr:sp macro="" textlink="">
      <xdr:nvSpPr>
        <xdr:cNvPr id="203" name="テキスト ボックス 202"/>
        <xdr:cNvSpPr txBox="1"/>
      </xdr:nvSpPr>
      <xdr:spPr>
        <a:xfrm>
          <a:off x="830795" y="1261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159702</xdr:rowOff>
    </xdr:from>
    <xdr:to>
      <xdr:col>24</xdr:col>
      <xdr:colOff>62865</xdr:colOff>
      <xdr:row>98</xdr:row>
      <xdr:rowOff>131218</xdr:rowOff>
    </xdr:to>
    <xdr:cxnSp macro="">
      <xdr:nvCxnSpPr>
        <xdr:cNvPr id="226" name="直線コネクタ 225"/>
        <xdr:cNvCxnSpPr/>
      </xdr:nvCxnSpPr>
      <xdr:spPr>
        <a:xfrm flipV="1">
          <a:off x="4633595" y="16447452"/>
          <a:ext cx="1270" cy="485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135045</xdr:rowOff>
    </xdr:from>
    <xdr:ext cx="534377" cy="259045"/>
    <xdr:sp macro="" textlink="">
      <xdr:nvSpPr>
        <xdr:cNvPr id="227" name="衛生費最小値テキスト"/>
        <xdr:cNvSpPr txBox="1"/>
      </xdr:nvSpPr>
      <xdr:spPr>
        <a:xfrm>
          <a:off x="4686300" y="169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131218</xdr:rowOff>
    </xdr:from>
    <xdr:to>
      <xdr:col>24</xdr:col>
      <xdr:colOff>152400</xdr:colOff>
      <xdr:row>98</xdr:row>
      <xdr:rowOff>131218</xdr:rowOff>
    </xdr:to>
    <xdr:cxnSp macro="">
      <xdr:nvCxnSpPr>
        <xdr:cNvPr id="228" name="直線コネクタ 227"/>
        <xdr:cNvCxnSpPr/>
      </xdr:nvCxnSpPr>
      <xdr:spPr>
        <a:xfrm>
          <a:off x="4546600" y="1693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106379</xdr:rowOff>
    </xdr:from>
    <xdr:ext cx="534377" cy="259045"/>
    <xdr:sp macro="" textlink="">
      <xdr:nvSpPr>
        <xdr:cNvPr id="229" name="衛生費最大値テキスト"/>
        <xdr:cNvSpPr txBox="1"/>
      </xdr:nvSpPr>
      <xdr:spPr>
        <a:xfrm>
          <a:off x="4686300" y="162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159702</xdr:rowOff>
    </xdr:from>
    <xdr:to>
      <xdr:col>24</xdr:col>
      <xdr:colOff>152400</xdr:colOff>
      <xdr:row>95</xdr:row>
      <xdr:rowOff>159702</xdr:rowOff>
    </xdr:to>
    <xdr:cxnSp macro="">
      <xdr:nvCxnSpPr>
        <xdr:cNvPr id="230" name="直線コネクタ 229"/>
        <xdr:cNvCxnSpPr/>
      </xdr:nvCxnSpPr>
      <xdr:spPr>
        <a:xfrm>
          <a:off x="4546600" y="1644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82733</xdr:rowOff>
    </xdr:from>
    <xdr:to>
      <xdr:col>24</xdr:col>
      <xdr:colOff>63500</xdr:colOff>
      <xdr:row>97</xdr:row>
      <xdr:rowOff>124430</xdr:rowOff>
    </xdr:to>
    <xdr:cxnSp macro="">
      <xdr:nvCxnSpPr>
        <xdr:cNvPr id="231" name="直線コネクタ 230"/>
        <xdr:cNvCxnSpPr/>
      </xdr:nvCxnSpPr>
      <xdr:spPr>
        <a:xfrm flipV="1">
          <a:off x="3797300" y="16713383"/>
          <a:ext cx="8382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29458</xdr:rowOff>
    </xdr:from>
    <xdr:ext cx="534377" cy="259045"/>
    <xdr:sp macro="" textlink="">
      <xdr:nvSpPr>
        <xdr:cNvPr id="232" name="衛生費平均値テキスト"/>
        <xdr:cNvSpPr txBox="1"/>
      </xdr:nvSpPr>
      <xdr:spPr>
        <a:xfrm>
          <a:off x="4686300" y="164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6581</xdr:rowOff>
    </xdr:from>
    <xdr:to>
      <xdr:col>24</xdr:col>
      <xdr:colOff>114300</xdr:colOff>
      <xdr:row>97</xdr:row>
      <xdr:rowOff>108181</xdr:rowOff>
    </xdr:to>
    <xdr:sp macro="" textlink="">
      <xdr:nvSpPr>
        <xdr:cNvPr id="233" name="フローチャート: 判断 232"/>
        <xdr:cNvSpPr/>
      </xdr:nvSpPr>
      <xdr:spPr>
        <a:xfrm>
          <a:off x="4584700" y="166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43117</xdr:rowOff>
    </xdr:from>
    <xdr:to>
      <xdr:col>19</xdr:col>
      <xdr:colOff>177800</xdr:colOff>
      <xdr:row>97</xdr:row>
      <xdr:rowOff>124430</xdr:rowOff>
    </xdr:to>
    <xdr:cxnSp macro="">
      <xdr:nvCxnSpPr>
        <xdr:cNvPr id="234" name="直線コネクタ 233"/>
        <xdr:cNvCxnSpPr/>
      </xdr:nvCxnSpPr>
      <xdr:spPr>
        <a:xfrm>
          <a:off x="2908300" y="15645067"/>
          <a:ext cx="889000" cy="11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28984</xdr:rowOff>
    </xdr:from>
    <xdr:to>
      <xdr:col>20</xdr:col>
      <xdr:colOff>38100</xdr:colOff>
      <xdr:row>97</xdr:row>
      <xdr:rowOff>130584</xdr:rowOff>
    </xdr:to>
    <xdr:sp macro="" textlink="">
      <xdr:nvSpPr>
        <xdr:cNvPr id="235" name="フローチャート: 判断 234"/>
        <xdr:cNvSpPr/>
      </xdr:nvSpPr>
      <xdr:spPr>
        <a:xfrm>
          <a:off x="37465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147111</xdr:rowOff>
    </xdr:from>
    <xdr:ext cx="534377" cy="259045"/>
    <xdr:sp macro="" textlink="">
      <xdr:nvSpPr>
        <xdr:cNvPr id="236" name="テキスト ボックス 235"/>
        <xdr:cNvSpPr txBox="1"/>
      </xdr:nvSpPr>
      <xdr:spPr>
        <a:xfrm>
          <a:off x="3530111" y="164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43117</xdr:rowOff>
    </xdr:from>
    <xdr:to>
      <xdr:col>15</xdr:col>
      <xdr:colOff>50800</xdr:colOff>
      <xdr:row>94</xdr:row>
      <xdr:rowOff>154124</xdr:rowOff>
    </xdr:to>
    <xdr:cxnSp macro="">
      <xdr:nvCxnSpPr>
        <xdr:cNvPr id="237" name="直線コネクタ 236"/>
        <xdr:cNvCxnSpPr/>
      </xdr:nvCxnSpPr>
      <xdr:spPr>
        <a:xfrm flipV="1">
          <a:off x="2019300" y="15645067"/>
          <a:ext cx="889000" cy="6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142370</xdr:rowOff>
    </xdr:from>
    <xdr:to>
      <xdr:col>15</xdr:col>
      <xdr:colOff>101600</xdr:colOff>
      <xdr:row>97</xdr:row>
      <xdr:rowOff>72520</xdr:rowOff>
    </xdr:to>
    <xdr:sp macro="" textlink="">
      <xdr:nvSpPr>
        <xdr:cNvPr id="238" name="フローチャート: 判断 237"/>
        <xdr:cNvSpPr/>
      </xdr:nvSpPr>
      <xdr:spPr>
        <a:xfrm>
          <a:off x="2857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63647</xdr:rowOff>
    </xdr:from>
    <xdr:ext cx="534377" cy="259045"/>
    <xdr:sp macro="" textlink="">
      <xdr:nvSpPr>
        <xdr:cNvPr id="239" name="テキスト ボックス 238"/>
        <xdr:cNvSpPr txBox="1"/>
      </xdr:nvSpPr>
      <xdr:spPr>
        <a:xfrm>
          <a:off x="2641111" y="166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154124</xdr:rowOff>
    </xdr:from>
    <xdr:to>
      <xdr:col>10</xdr:col>
      <xdr:colOff>114300</xdr:colOff>
      <xdr:row>96</xdr:row>
      <xdr:rowOff>6677</xdr:rowOff>
    </xdr:to>
    <xdr:cxnSp macro="">
      <xdr:nvCxnSpPr>
        <xdr:cNvPr id="240" name="直線コネクタ 239"/>
        <xdr:cNvCxnSpPr/>
      </xdr:nvCxnSpPr>
      <xdr:spPr>
        <a:xfrm flipV="1">
          <a:off x="1130300" y="1627042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127602</xdr:rowOff>
    </xdr:from>
    <xdr:to>
      <xdr:col>10</xdr:col>
      <xdr:colOff>165100</xdr:colOff>
      <xdr:row>97</xdr:row>
      <xdr:rowOff>57752</xdr:rowOff>
    </xdr:to>
    <xdr:sp macro="" textlink="">
      <xdr:nvSpPr>
        <xdr:cNvPr id="241" name="フローチャート: 判断 240"/>
        <xdr:cNvSpPr/>
      </xdr:nvSpPr>
      <xdr:spPr>
        <a:xfrm>
          <a:off x="1968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48879</xdr:rowOff>
    </xdr:from>
    <xdr:ext cx="534377" cy="259045"/>
    <xdr:sp macro="" textlink="">
      <xdr:nvSpPr>
        <xdr:cNvPr id="242" name="テキスト ボックス 241"/>
        <xdr:cNvSpPr txBox="1"/>
      </xdr:nvSpPr>
      <xdr:spPr>
        <a:xfrm>
          <a:off x="1752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164224</xdr:rowOff>
    </xdr:from>
    <xdr:to>
      <xdr:col>6</xdr:col>
      <xdr:colOff>38100</xdr:colOff>
      <xdr:row>97</xdr:row>
      <xdr:rowOff>94374</xdr:rowOff>
    </xdr:to>
    <xdr:sp macro="" textlink="">
      <xdr:nvSpPr>
        <xdr:cNvPr id="243" name="フローチャート: 判断 242"/>
        <xdr:cNvSpPr/>
      </xdr:nvSpPr>
      <xdr:spPr>
        <a:xfrm>
          <a:off x="1079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85501</xdr:rowOff>
    </xdr:from>
    <xdr:ext cx="534377" cy="259045"/>
    <xdr:sp macro="" textlink="">
      <xdr:nvSpPr>
        <xdr:cNvPr id="244" name="テキスト ボックス 243"/>
        <xdr:cNvSpPr txBox="1"/>
      </xdr:nvSpPr>
      <xdr:spPr>
        <a:xfrm>
          <a:off x="863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31933</xdr:rowOff>
    </xdr:from>
    <xdr:to>
      <xdr:col>24</xdr:col>
      <xdr:colOff>114300</xdr:colOff>
      <xdr:row>97</xdr:row>
      <xdr:rowOff>133533</xdr:rowOff>
    </xdr:to>
    <xdr:sp macro="" textlink="">
      <xdr:nvSpPr>
        <xdr:cNvPr id="250" name="楕円 249"/>
        <xdr:cNvSpPr/>
      </xdr:nvSpPr>
      <xdr:spPr>
        <a:xfrm>
          <a:off x="4584700" y="166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10360</xdr:rowOff>
    </xdr:from>
    <xdr:ext cx="534377" cy="259045"/>
    <xdr:sp macro="" textlink="">
      <xdr:nvSpPr>
        <xdr:cNvPr id="251" name="衛生費該当値テキスト"/>
        <xdr:cNvSpPr txBox="1"/>
      </xdr:nvSpPr>
      <xdr:spPr>
        <a:xfrm>
          <a:off x="4686300" y="1664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73630</xdr:rowOff>
    </xdr:from>
    <xdr:to>
      <xdr:col>20</xdr:col>
      <xdr:colOff>38100</xdr:colOff>
      <xdr:row>98</xdr:row>
      <xdr:rowOff>3780</xdr:rowOff>
    </xdr:to>
    <xdr:sp macro="" textlink="">
      <xdr:nvSpPr>
        <xdr:cNvPr id="252" name="楕円 251"/>
        <xdr:cNvSpPr/>
      </xdr:nvSpPr>
      <xdr:spPr>
        <a:xfrm>
          <a:off x="3746500" y="167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166357</xdr:rowOff>
    </xdr:from>
    <xdr:ext cx="534377" cy="259045"/>
    <xdr:sp macro="" textlink="">
      <xdr:nvSpPr>
        <xdr:cNvPr id="253" name="テキスト ボックス 252"/>
        <xdr:cNvSpPr txBox="1"/>
      </xdr:nvSpPr>
      <xdr:spPr>
        <a:xfrm>
          <a:off x="3530111" y="167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163767</xdr:rowOff>
    </xdr:from>
    <xdr:to>
      <xdr:col>15</xdr:col>
      <xdr:colOff>101600</xdr:colOff>
      <xdr:row>91</xdr:row>
      <xdr:rowOff>93917</xdr:rowOff>
    </xdr:to>
    <xdr:sp macro="" textlink="">
      <xdr:nvSpPr>
        <xdr:cNvPr id="254" name="楕円 253"/>
        <xdr:cNvSpPr/>
      </xdr:nvSpPr>
      <xdr:spPr>
        <a:xfrm>
          <a:off x="28575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110444</xdr:rowOff>
    </xdr:from>
    <xdr:ext cx="534377" cy="259045"/>
    <xdr:sp macro="" textlink="">
      <xdr:nvSpPr>
        <xdr:cNvPr id="255" name="テキスト ボックス 254"/>
        <xdr:cNvSpPr txBox="1"/>
      </xdr:nvSpPr>
      <xdr:spPr>
        <a:xfrm>
          <a:off x="2641111" y="153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103324</xdr:rowOff>
    </xdr:from>
    <xdr:to>
      <xdr:col>10</xdr:col>
      <xdr:colOff>165100</xdr:colOff>
      <xdr:row>95</xdr:row>
      <xdr:rowOff>33474</xdr:rowOff>
    </xdr:to>
    <xdr:sp macro="" textlink="">
      <xdr:nvSpPr>
        <xdr:cNvPr id="256" name="楕円 255"/>
        <xdr:cNvSpPr/>
      </xdr:nvSpPr>
      <xdr:spPr>
        <a:xfrm>
          <a:off x="1968500" y="162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50001</xdr:rowOff>
    </xdr:from>
    <xdr:ext cx="534377" cy="259045"/>
    <xdr:sp macro="" textlink="">
      <xdr:nvSpPr>
        <xdr:cNvPr id="257" name="テキスト ボックス 256"/>
        <xdr:cNvSpPr txBox="1"/>
      </xdr:nvSpPr>
      <xdr:spPr>
        <a:xfrm>
          <a:off x="1752111" y="159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127327</xdr:rowOff>
    </xdr:from>
    <xdr:to>
      <xdr:col>6</xdr:col>
      <xdr:colOff>38100</xdr:colOff>
      <xdr:row>96</xdr:row>
      <xdr:rowOff>57477</xdr:rowOff>
    </xdr:to>
    <xdr:sp macro="" textlink="">
      <xdr:nvSpPr>
        <xdr:cNvPr id="258" name="楕円 257"/>
        <xdr:cNvSpPr/>
      </xdr:nvSpPr>
      <xdr:spPr>
        <a:xfrm>
          <a:off x="1079500" y="164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74004</xdr:rowOff>
    </xdr:from>
    <xdr:ext cx="534377" cy="259045"/>
    <xdr:sp macro="" textlink="">
      <xdr:nvSpPr>
        <xdr:cNvPr id="259" name="テキスト ボックス 258"/>
        <xdr:cNvSpPr txBox="1"/>
      </xdr:nvSpPr>
      <xdr:spPr>
        <a:xfrm>
          <a:off x="863111" y="161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5" name="直線コネクタ 284"/>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6"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7" name="直線コネクタ 286"/>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8"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9" name="直線コネクタ 288"/>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137577</xdr:rowOff>
    </xdr:from>
    <xdr:to>
      <xdr:col>55</xdr:col>
      <xdr:colOff>0</xdr:colOff>
      <xdr:row>36</xdr:row>
      <xdr:rowOff>144109</xdr:rowOff>
    </xdr:to>
    <xdr:cxnSp macro="">
      <xdr:nvCxnSpPr>
        <xdr:cNvPr id="290" name="直線コネクタ 289"/>
        <xdr:cNvCxnSpPr/>
      </xdr:nvCxnSpPr>
      <xdr:spPr>
        <a:xfrm flipV="1">
          <a:off x="9639300" y="63097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132642</xdr:rowOff>
    </xdr:from>
    <xdr:ext cx="469744" cy="259045"/>
    <xdr:sp macro="" textlink="">
      <xdr:nvSpPr>
        <xdr:cNvPr id="291" name="労働費平均値テキスト"/>
        <xdr:cNvSpPr txBox="1"/>
      </xdr:nvSpPr>
      <xdr:spPr>
        <a:xfrm>
          <a:off x="10528300" y="647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92" name="フローチャート: 判断 291"/>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144109</xdr:rowOff>
    </xdr:from>
    <xdr:to>
      <xdr:col>50</xdr:col>
      <xdr:colOff>114300</xdr:colOff>
      <xdr:row>37</xdr:row>
      <xdr:rowOff>12337</xdr:rowOff>
    </xdr:to>
    <xdr:cxnSp macro="">
      <xdr:nvCxnSpPr>
        <xdr:cNvPr id="293" name="直線コネクタ 292"/>
        <xdr:cNvCxnSpPr/>
      </xdr:nvCxnSpPr>
      <xdr:spPr>
        <a:xfrm flipV="1">
          <a:off x="8750300" y="6316309"/>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4" name="フローチャート: 判断 293"/>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62265</xdr:rowOff>
    </xdr:from>
    <xdr:ext cx="469744" cy="259045"/>
    <xdr:sp macro="" textlink="">
      <xdr:nvSpPr>
        <xdr:cNvPr id="295" name="テキスト ボックス 294"/>
        <xdr:cNvSpPr txBox="1"/>
      </xdr:nvSpPr>
      <xdr:spPr>
        <a:xfrm>
          <a:off x="9404428" y="65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12337</xdr:rowOff>
    </xdr:from>
    <xdr:to>
      <xdr:col>45</xdr:col>
      <xdr:colOff>177800</xdr:colOff>
      <xdr:row>37</xdr:row>
      <xdr:rowOff>13317</xdr:rowOff>
    </xdr:to>
    <xdr:cxnSp macro="">
      <xdr:nvCxnSpPr>
        <xdr:cNvPr id="296" name="直線コネクタ 295"/>
        <xdr:cNvCxnSpPr/>
      </xdr:nvCxnSpPr>
      <xdr:spPr>
        <a:xfrm flipV="1">
          <a:off x="7861300" y="635598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7" name="フローチャート: 判断 296"/>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47896</xdr:rowOff>
    </xdr:from>
    <xdr:ext cx="469744" cy="259045"/>
    <xdr:sp macro="" textlink="">
      <xdr:nvSpPr>
        <xdr:cNvPr id="298" name="テキスト ボックス 297"/>
        <xdr:cNvSpPr txBox="1"/>
      </xdr:nvSpPr>
      <xdr:spPr>
        <a:xfrm>
          <a:off x="8515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13317</xdr:rowOff>
    </xdr:from>
    <xdr:to>
      <xdr:col>41</xdr:col>
      <xdr:colOff>50800</xdr:colOff>
      <xdr:row>37</xdr:row>
      <xdr:rowOff>31768</xdr:rowOff>
    </xdr:to>
    <xdr:cxnSp macro="">
      <xdr:nvCxnSpPr>
        <xdr:cNvPr id="299" name="直線コネクタ 298"/>
        <xdr:cNvCxnSpPr/>
      </xdr:nvCxnSpPr>
      <xdr:spPr>
        <a:xfrm flipV="1">
          <a:off x="6972300" y="635696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300" name="フローチャート: 判断 299"/>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55080</xdr:rowOff>
    </xdr:from>
    <xdr:ext cx="469744" cy="259045"/>
    <xdr:sp macro="" textlink="">
      <xdr:nvSpPr>
        <xdr:cNvPr id="301" name="テキスト ボックス 300"/>
        <xdr:cNvSpPr txBox="1"/>
      </xdr:nvSpPr>
      <xdr:spPr>
        <a:xfrm>
          <a:off x="7626428" y="65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302" name="フローチャート: 判断 301"/>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135090</xdr:rowOff>
    </xdr:from>
    <xdr:ext cx="469744" cy="259045"/>
    <xdr:sp macro="" textlink="">
      <xdr:nvSpPr>
        <xdr:cNvPr id="303" name="テキスト ボックス 302"/>
        <xdr:cNvSpPr txBox="1"/>
      </xdr:nvSpPr>
      <xdr:spPr>
        <a:xfrm>
          <a:off x="6737428" y="647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86777</xdr:rowOff>
    </xdr:from>
    <xdr:to>
      <xdr:col>55</xdr:col>
      <xdr:colOff>50800</xdr:colOff>
      <xdr:row>37</xdr:row>
      <xdr:rowOff>16927</xdr:rowOff>
    </xdr:to>
    <xdr:sp macro="" textlink="">
      <xdr:nvSpPr>
        <xdr:cNvPr id="309" name="楕円 308"/>
        <xdr:cNvSpPr/>
      </xdr:nvSpPr>
      <xdr:spPr>
        <a:xfrm>
          <a:off x="10426700" y="62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109654</xdr:rowOff>
    </xdr:from>
    <xdr:ext cx="469744" cy="259045"/>
    <xdr:sp macro="" textlink="">
      <xdr:nvSpPr>
        <xdr:cNvPr id="310" name="労働費該当値テキスト"/>
        <xdr:cNvSpPr txBox="1"/>
      </xdr:nvSpPr>
      <xdr:spPr>
        <a:xfrm>
          <a:off x="10528300" y="611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93309</xdr:rowOff>
    </xdr:from>
    <xdr:to>
      <xdr:col>50</xdr:col>
      <xdr:colOff>165100</xdr:colOff>
      <xdr:row>37</xdr:row>
      <xdr:rowOff>23459</xdr:rowOff>
    </xdr:to>
    <xdr:sp macro="" textlink="">
      <xdr:nvSpPr>
        <xdr:cNvPr id="311" name="楕円 310"/>
        <xdr:cNvSpPr/>
      </xdr:nvSpPr>
      <xdr:spPr>
        <a:xfrm>
          <a:off x="9588500" y="62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39986</xdr:rowOff>
    </xdr:from>
    <xdr:ext cx="469744" cy="259045"/>
    <xdr:sp macro="" textlink="">
      <xdr:nvSpPr>
        <xdr:cNvPr id="312" name="テキスト ボックス 311"/>
        <xdr:cNvSpPr txBox="1"/>
      </xdr:nvSpPr>
      <xdr:spPr>
        <a:xfrm>
          <a:off x="9404428" y="604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132987</xdr:rowOff>
    </xdr:from>
    <xdr:to>
      <xdr:col>46</xdr:col>
      <xdr:colOff>38100</xdr:colOff>
      <xdr:row>37</xdr:row>
      <xdr:rowOff>63137</xdr:rowOff>
    </xdr:to>
    <xdr:sp macro="" textlink="">
      <xdr:nvSpPr>
        <xdr:cNvPr id="313" name="楕円 312"/>
        <xdr:cNvSpPr/>
      </xdr:nvSpPr>
      <xdr:spPr>
        <a:xfrm>
          <a:off x="86995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79664</xdr:rowOff>
    </xdr:from>
    <xdr:ext cx="469744" cy="259045"/>
    <xdr:sp macro="" textlink="">
      <xdr:nvSpPr>
        <xdr:cNvPr id="314" name="テキスト ボックス 313"/>
        <xdr:cNvSpPr txBox="1"/>
      </xdr:nvSpPr>
      <xdr:spPr>
        <a:xfrm>
          <a:off x="8515428"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133967</xdr:rowOff>
    </xdr:from>
    <xdr:to>
      <xdr:col>41</xdr:col>
      <xdr:colOff>101600</xdr:colOff>
      <xdr:row>37</xdr:row>
      <xdr:rowOff>64117</xdr:rowOff>
    </xdr:to>
    <xdr:sp macro="" textlink="">
      <xdr:nvSpPr>
        <xdr:cNvPr id="315" name="楕円 314"/>
        <xdr:cNvSpPr/>
      </xdr:nvSpPr>
      <xdr:spPr>
        <a:xfrm>
          <a:off x="78105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80644</xdr:rowOff>
    </xdr:from>
    <xdr:ext cx="469744" cy="259045"/>
    <xdr:sp macro="" textlink="">
      <xdr:nvSpPr>
        <xdr:cNvPr id="316" name="テキスト ボックス 315"/>
        <xdr:cNvSpPr txBox="1"/>
      </xdr:nvSpPr>
      <xdr:spPr>
        <a:xfrm>
          <a:off x="7626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7" name="楕円 316"/>
        <xdr:cNvSpPr/>
      </xdr:nvSpPr>
      <xdr:spPr>
        <a:xfrm>
          <a:off x="6921500" y="63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99095</xdr:rowOff>
    </xdr:from>
    <xdr:ext cx="469744" cy="259045"/>
    <xdr:sp macro="" textlink="">
      <xdr:nvSpPr>
        <xdr:cNvPr id="318" name="テキスト ボックス 317"/>
        <xdr:cNvSpPr txBox="1"/>
      </xdr:nvSpPr>
      <xdr:spPr>
        <a:xfrm>
          <a:off x="6737428" y="609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40" name="直線コネクタ 339"/>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41"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42" name="直線コネクタ 341"/>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43"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4" name="直線コネクタ 343"/>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26817</xdr:rowOff>
    </xdr:from>
    <xdr:to>
      <xdr:col>55</xdr:col>
      <xdr:colOff>0</xdr:colOff>
      <xdr:row>54</xdr:row>
      <xdr:rowOff>92380</xdr:rowOff>
    </xdr:to>
    <xdr:cxnSp macro="">
      <xdr:nvCxnSpPr>
        <xdr:cNvPr id="345" name="直線コネクタ 344"/>
        <xdr:cNvCxnSpPr/>
      </xdr:nvCxnSpPr>
      <xdr:spPr>
        <a:xfrm flipV="1">
          <a:off x="9639300" y="9285117"/>
          <a:ext cx="8382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15481</xdr:rowOff>
    </xdr:from>
    <xdr:ext cx="469744" cy="259045"/>
    <xdr:sp macro="" textlink="">
      <xdr:nvSpPr>
        <xdr:cNvPr id="346" name="農林水産業費平均値テキスト"/>
        <xdr:cNvSpPr txBox="1"/>
      </xdr:nvSpPr>
      <xdr:spPr>
        <a:xfrm>
          <a:off x="10528300" y="961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7" name="フローチャート: 判断 346"/>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133162</xdr:rowOff>
    </xdr:from>
    <xdr:to>
      <xdr:col>50</xdr:col>
      <xdr:colOff>114300</xdr:colOff>
      <xdr:row>54</xdr:row>
      <xdr:rowOff>92380</xdr:rowOff>
    </xdr:to>
    <xdr:cxnSp macro="">
      <xdr:nvCxnSpPr>
        <xdr:cNvPr id="348" name="直線コネクタ 347"/>
        <xdr:cNvCxnSpPr/>
      </xdr:nvCxnSpPr>
      <xdr:spPr>
        <a:xfrm>
          <a:off x="8750300" y="9220012"/>
          <a:ext cx="8890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9" name="フローチャート: 判断 348"/>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129232</xdr:rowOff>
    </xdr:from>
    <xdr:ext cx="469744" cy="259045"/>
    <xdr:sp macro="" textlink="">
      <xdr:nvSpPr>
        <xdr:cNvPr id="350" name="テキスト ボックス 349"/>
        <xdr:cNvSpPr txBox="1"/>
      </xdr:nvSpPr>
      <xdr:spPr>
        <a:xfrm>
          <a:off x="9404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133162</xdr:rowOff>
    </xdr:from>
    <xdr:to>
      <xdr:col>45</xdr:col>
      <xdr:colOff>177800</xdr:colOff>
      <xdr:row>54</xdr:row>
      <xdr:rowOff>102438</xdr:rowOff>
    </xdr:to>
    <xdr:cxnSp macro="">
      <xdr:nvCxnSpPr>
        <xdr:cNvPr id="351" name="直線コネクタ 350"/>
        <xdr:cNvCxnSpPr/>
      </xdr:nvCxnSpPr>
      <xdr:spPr>
        <a:xfrm flipV="1">
          <a:off x="7861300" y="9220012"/>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52" name="フローチャート: 判断 351"/>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87581</xdr:rowOff>
    </xdr:from>
    <xdr:ext cx="469744" cy="259045"/>
    <xdr:sp macro="" textlink="">
      <xdr:nvSpPr>
        <xdr:cNvPr id="353" name="テキスト ボックス 352"/>
        <xdr:cNvSpPr txBox="1"/>
      </xdr:nvSpPr>
      <xdr:spPr>
        <a:xfrm>
          <a:off x="8515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59004</xdr:rowOff>
    </xdr:from>
    <xdr:to>
      <xdr:col>41</xdr:col>
      <xdr:colOff>50800</xdr:colOff>
      <xdr:row>54</xdr:row>
      <xdr:rowOff>102438</xdr:rowOff>
    </xdr:to>
    <xdr:cxnSp macro="">
      <xdr:nvCxnSpPr>
        <xdr:cNvPr id="354" name="直線コネクタ 353"/>
        <xdr:cNvCxnSpPr/>
      </xdr:nvCxnSpPr>
      <xdr:spPr>
        <a:xfrm>
          <a:off x="6972300" y="93173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5" name="フローチャート: 判断 354"/>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56" name="テキスト ボックス 355"/>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7" name="フローチャート: 判断 356"/>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90919</xdr:rowOff>
    </xdr:from>
    <xdr:ext cx="469744" cy="259045"/>
    <xdr:sp macro="" textlink="">
      <xdr:nvSpPr>
        <xdr:cNvPr id="358" name="テキスト ボックス 357"/>
        <xdr:cNvSpPr txBox="1"/>
      </xdr:nvSpPr>
      <xdr:spPr>
        <a:xfrm>
          <a:off x="6737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147467</xdr:rowOff>
    </xdr:from>
    <xdr:to>
      <xdr:col>55</xdr:col>
      <xdr:colOff>50800</xdr:colOff>
      <xdr:row>54</xdr:row>
      <xdr:rowOff>77617</xdr:rowOff>
    </xdr:to>
    <xdr:sp macro="" textlink="">
      <xdr:nvSpPr>
        <xdr:cNvPr id="364" name="楕円 363"/>
        <xdr:cNvSpPr/>
      </xdr:nvSpPr>
      <xdr:spPr>
        <a:xfrm>
          <a:off x="10426700" y="92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170344</xdr:rowOff>
    </xdr:from>
    <xdr:ext cx="534377" cy="259045"/>
    <xdr:sp macro="" textlink="">
      <xdr:nvSpPr>
        <xdr:cNvPr id="365" name="農林水産業費該当値テキスト"/>
        <xdr:cNvSpPr txBox="1"/>
      </xdr:nvSpPr>
      <xdr:spPr>
        <a:xfrm>
          <a:off x="10528300" y="90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41580</xdr:rowOff>
    </xdr:from>
    <xdr:to>
      <xdr:col>50</xdr:col>
      <xdr:colOff>165100</xdr:colOff>
      <xdr:row>54</xdr:row>
      <xdr:rowOff>143180</xdr:rowOff>
    </xdr:to>
    <xdr:sp macro="" textlink="">
      <xdr:nvSpPr>
        <xdr:cNvPr id="366" name="楕円 365"/>
        <xdr:cNvSpPr/>
      </xdr:nvSpPr>
      <xdr:spPr>
        <a:xfrm>
          <a:off x="95885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159707</xdr:rowOff>
    </xdr:from>
    <xdr:ext cx="534377" cy="259045"/>
    <xdr:sp macro="" textlink="">
      <xdr:nvSpPr>
        <xdr:cNvPr id="367" name="テキスト ボックス 366"/>
        <xdr:cNvSpPr txBox="1"/>
      </xdr:nvSpPr>
      <xdr:spPr>
        <a:xfrm>
          <a:off x="9372111" y="90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82362</xdr:rowOff>
    </xdr:from>
    <xdr:to>
      <xdr:col>46</xdr:col>
      <xdr:colOff>38100</xdr:colOff>
      <xdr:row>54</xdr:row>
      <xdr:rowOff>12512</xdr:rowOff>
    </xdr:to>
    <xdr:sp macro="" textlink="">
      <xdr:nvSpPr>
        <xdr:cNvPr id="368" name="楕円 367"/>
        <xdr:cNvSpPr/>
      </xdr:nvSpPr>
      <xdr:spPr>
        <a:xfrm>
          <a:off x="8699500" y="9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29039</xdr:rowOff>
    </xdr:from>
    <xdr:ext cx="534377" cy="259045"/>
    <xdr:sp macro="" textlink="">
      <xdr:nvSpPr>
        <xdr:cNvPr id="369" name="テキスト ボックス 368"/>
        <xdr:cNvSpPr txBox="1"/>
      </xdr:nvSpPr>
      <xdr:spPr>
        <a:xfrm>
          <a:off x="8483111" y="89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51638</xdr:rowOff>
    </xdr:from>
    <xdr:to>
      <xdr:col>41</xdr:col>
      <xdr:colOff>101600</xdr:colOff>
      <xdr:row>54</xdr:row>
      <xdr:rowOff>153238</xdr:rowOff>
    </xdr:to>
    <xdr:sp macro="" textlink="">
      <xdr:nvSpPr>
        <xdr:cNvPr id="370" name="楕円 369"/>
        <xdr:cNvSpPr/>
      </xdr:nvSpPr>
      <xdr:spPr>
        <a:xfrm>
          <a:off x="7810500" y="93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169765</xdr:rowOff>
    </xdr:from>
    <xdr:ext cx="534377" cy="259045"/>
    <xdr:sp macro="" textlink="">
      <xdr:nvSpPr>
        <xdr:cNvPr id="371" name="テキスト ボックス 370"/>
        <xdr:cNvSpPr txBox="1"/>
      </xdr:nvSpPr>
      <xdr:spPr>
        <a:xfrm>
          <a:off x="7594111" y="90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8204</xdr:rowOff>
    </xdr:from>
    <xdr:to>
      <xdr:col>36</xdr:col>
      <xdr:colOff>165100</xdr:colOff>
      <xdr:row>54</xdr:row>
      <xdr:rowOff>109804</xdr:rowOff>
    </xdr:to>
    <xdr:sp macro="" textlink="">
      <xdr:nvSpPr>
        <xdr:cNvPr id="372" name="楕円 371"/>
        <xdr:cNvSpPr/>
      </xdr:nvSpPr>
      <xdr:spPr>
        <a:xfrm>
          <a:off x="6921500" y="92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126331</xdr:rowOff>
    </xdr:from>
    <xdr:ext cx="534377" cy="259045"/>
    <xdr:sp macro="" textlink="">
      <xdr:nvSpPr>
        <xdr:cNvPr id="373" name="テキスト ボックス 372"/>
        <xdr:cNvSpPr txBox="1"/>
      </xdr:nvSpPr>
      <xdr:spPr>
        <a:xfrm>
          <a:off x="6705111" y="90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5" name="直線コネクタ 394"/>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6"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7" name="直線コネクタ 396"/>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8"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9" name="直線コネクタ 398"/>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128087</xdr:rowOff>
    </xdr:from>
    <xdr:to>
      <xdr:col>55</xdr:col>
      <xdr:colOff>0</xdr:colOff>
      <xdr:row>75</xdr:row>
      <xdr:rowOff>117663</xdr:rowOff>
    </xdr:to>
    <xdr:cxnSp macro="">
      <xdr:nvCxnSpPr>
        <xdr:cNvPr id="400" name="直線コネクタ 399"/>
        <xdr:cNvCxnSpPr/>
      </xdr:nvCxnSpPr>
      <xdr:spPr>
        <a:xfrm flipV="1">
          <a:off x="9639300" y="12815387"/>
          <a:ext cx="838200" cy="1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113961</xdr:rowOff>
    </xdr:from>
    <xdr:ext cx="534377" cy="259045"/>
    <xdr:sp macro="" textlink="">
      <xdr:nvSpPr>
        <xdr:cNvPr id="401" name="商工費平均値テキスト"/>
        <xdr:cNvSpPr txBox="1"/>
      </xdr:nvSpPr>
      <xdr:spPr>
        <a:xfrm>
          <a:off x="10528300" y="1280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402" name="フローチャート: 判断 401"/>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68285</xdr:rowOff>
    </xdr:from>
    <xdr:to>
      <xdr:col>50</xdr:col>
      <xdr:colOff>114300</xdr:colOff>
      <xdr:row>75</xdr:row>
      <xdr:rowOff>117663</xdr:rowOff>
    </xdr:to>
    <xdr:cxnSp macro="">
      <xdr:nvCxnSpPr>
        <xdr:cNvPr id="403" name="直線コネクタ 402"/>
        <xdr:cNvCxnSpPr/>
      </xdr:nvCxnSpPr>
      <xdr:spPr>
        <a:xfrm>
          <a:off x="8750300" y="12927035"/>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4" name="フローチャート: 判断 403"/>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5" name="テキスト ボックス 404"/>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129642</xdr:rowOff>
    </xdr:from>
    <xdr:to>
      <xdr:col>45</xdr:col>
      <xdr:colOff>177800</xdr:colOff>
      <xdr:row>75</xdr:row>
      <xdr:rowOff>68285</xdr:rowOff>
    </xdr:to>
    <xdr:cxnSp macro="">
      <xdr:nvCxnSpPr>
        <xdr:cNvPr id="406" name="直線コネクタ 405"/>
        <xdr:cNvCxnSpPr/>
      </xdr:nvCxnSpPr>
      <xdr:spPr>
        <a:xfrm>
          <a:off x="7861300" y="12816942"/>
          <a:ext cx="889000" cy="1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7" name="フローチャート: 判断 406"/>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8" name="テキスト ボックス 407"/>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31938</xdr:rowOff>
    </xdr:from>
    <xdr:to>
      <xdr:col>41</xdr:col>
      <xdr:colOff>50800</xdr:colOff>
      <xdr:row>74</xdr:row>
      <xdr:rowOff>129642</xdr:rowOff>
    </xdr:to>
    <xdr:cxnSp macro="">
      <xdr:nvCxnSpPr>
        <xdr:cNvPr id="409" name="直線コネクタ 408"/>
        <xdr:cNvCxnSpPr/>
      </xdr:nvCxnSpPr>
      <xdr:spPr>
        <a:xfrm>
          <a:off x="6972300" y="12719238"/>
          <a:ext cx="8890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10" name="フローチャート: 判断 409"/>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69156</xdr:rowOff>
    </xdr:from>
    <xdr:ext cx="534377" cy="259045"/>
    <xdr:sp macro="" textlink="">
      <xdr:nvSpPr>
        <xdr:cNvPr id="411" name="テキスト ボックス 410"/>
        <xdr:cNvSpPr txBox="1"/>
      </xdr:nvSpPr>
      <xdr:spPr>
        <a:xfrm>
          <a:off x="7594111" y="129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12" name="フローチャート: 判断 411"/>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115836</xdr:rowOff>
    </xdr:from>
    <xdr:ext cx="534377" cy="259045"/>
    <xdr:sp macro="" textlink="">
      <xdr:nvSpPr>
        <xdr:cNvPr id="413" name="テキスト ボックス 412"/>
        <xdr:cNvSpPr txBox="1"/>
      </xdr:nvSpPr>
      <xdr:spPr>
        <a:xfrm>
          <a:off x="6705111" y="128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77287</xdr:rowOff>
    </xdr:from>
    <xdr:to>
      <xdr:col>55</xdr:col>
      <xdr:colOff>50800</xdr:colOff>
      <xdr:row>75</xdr:row>
      <xdr:rowOff>7437</xdr:rowOff>
    </xdr:to>
    <xdr:sp macro="" textlink="">
      <xdr:nvSpPr>
        <xdr:cNvPr id="419" name="楕円 418"/>
        <xdr:cNvSpPr/>
      </xdr:nvSpPr>
      <xdr:spPr>
        <a:xfrm>
          <a:off x="10426700" y="127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100164</xdr:rowOff>
    </xdr:from>
    <xdr:ext cx="534377" cy="259045"/>
    <xdr:sp macro="" textlink="">
      <xdr:nvSpPr>
        <xdr:cNvPr id="420" name="商工費該当値テキスト"/>
        <xdr:cNvSpPr txBox="1"/>
      </xdr:nvSpPr>
      <xdr:spPr>
        <a:xfrm>
          <a:off x="10528300" y="1261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66863</xdr:rowOff>
    </xdr:from>
    <xdr:to>
      <xdr:col>50</xdr:col>
      <xdr:colOff>165100</xdr:colOff>
      <xdr:row>75</xdr:row>
      <xdr:rowOff>168463</xdr:rowOff>
    </xdr:to>
    <xdr:sp macro="" textlink="">
      <xdr:nvSpPr>
        <xdr:cNvPr id="421" name="楕円 420"/>
        <xdr:cNvSpPr/>
      </xdr:nvSpPr>
      <xdr:spPr>
        <a:xfrm>
          <a:off x="9588500" y="129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159590</xdr:rowOff>
    </xdr:from>
    <xdr:ext cx="534377" cy="259045"/>
    <xdr:sp macro="" textlink="">
      <xdr:nvSpPr>
        <xdr:cNvPr id="422" name="テキスト ボックス 421"/>
        <xdr:cNvSpPr txBox="1"/>
      </xdr:nvSpPr>
      <xdr:spPr>
        <a:xfrm>
          <a:off x="9372111" y="130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17485</xdr:rowOff>
    </xdr:from>
    <xdr:to>
      <xdr:col>46</xdr:col>
      <xdr:colOff>38100</xdr:colOff>
      <xdr:row>75</xdr:row>
      <xdr:rowOff>119085</xdr:rowOff>
    </xdr:to>
    <xdr:sp macro="" textlink="">
      <xdr:nvSpPr>
        <xdr:cNvPr id="423" name="楕円 422"/>
        <xdr:cNvSpPr/>
      </xdr:nvSpPr>
      <xdr:spPr>
        <a:xfrm>
          <a:off x="8699500" y="128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110212</xdr:rowOff>
    </xdr:from>
    <xdr:ext cx="534377" cy="259045"/>
    <xdr:sp macro="" textlink="">
      <xdr:nvSpPr>
        <xdr:cNvPr id="424" name="テキスト ボックス 423"/>
        <xdr:cNvSpPr txBox="1"/>
      </xdr:nvSpPr>
      <xdr:spPr>
        <a:xfrm>
          <a:off x="8483111" y="129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78842</xdr:rowOff>
    </xdr:from>
    <xdr:to>
      <xdr:col>41</xdr:col>
      <xdr:colOff>101600</xdr:colOff>
      <xdr:row>75</xdr:row>
      <xdr:rowOff>8992</xdr:rowOff>
    </xdr:to>
    <xdr:sp macro="" textlink="">
      <xdr:nvSpPr>
        <xdr:cNvPr id="425" name="楕円 424"/>
        <xdr:cNvSpPr/>
      </xdr:nvSpPr>
      <xdr:spPr>
        <a:xfrm>
          <a:off x="7810500" y="127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25519</xdr:rowOff>
    </xdr:from>
    <xdr:ext cx="534377" cy="259045"/>
    <xdr:sp macro="" textlink="">
      <xdr:nvSpPr>
        <xdr:cNvPr id="426" name="テキスト ボックス 425"/>
        <xdr:cNvSpPr txBox="1"/>
      </xdr:nvSpPr>
      <xdr:spPr>
        <a:xfrm>
          <a:off x="7594111" y="125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152588</xdr:rowOff>
    </xdr:from>
    <xdr:to>
      <xdr:col>36</xdr:col>
      <xdr:colOff>165100</xdr:colOff>
      <xdr:row>74</xdr:row>
      <xdr:rowOff>82738</xdr:rowOff>
    </xdr:to>
    <xdr:sp macro="" textlink="">
      <xdr:nvSpPr>
        <xdr:cNvPr id="427" name="楕円 426"/>
        <xdr:cNvSpPr/>
      </xdr:nvSpPr>
      <xdr:spPr>
        <a:xfrm>
          <a:off x="6921500" y="126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99265</xdr:rowOff>
    </xdr:from>
    <xdr:ext cx="534377" cy="259045"/>
    <xdr:sp macro="" textlink="">
      <xdr:nvSpPr>
        <xdr:cNvPr id="428" name="テキスト ボックス 427"/>
        <xdr:cNvSpPr txBox="1"/>
      </xdr:nvSpPr>
      <xdr:spPr>
        <a:xfrm>
          <a:off x="6705111" y="124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1" name="テキスト ボックス 45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5" name="直線コネクタ 454"/>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6"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7" name="直線コネクタ 456"/>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8"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9" name="直線コネクタ 458"/>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43132</xdr:rowOff>
    </xdr:from>
    <xdr:to>
      <xdr:col>55</xdr:col>
      <xdr:colOff>0</xdr:colOff>
      <xdr:row>94</xdr:row>
      <xdr:rowOff>60539</xdr:rowOff>
    </xdr:to>
    <xdr:cxnSp macro="">
      <xdr:nvCxnSpPr>
        <xdr:cNvPr id="460" name="直線コネクタ 459"/>
        <xdr:cNvCxnSpPr/>
      </xdr:nvCxnSpPr>
      <xdr:spPr>
        <a:xfrm flipV="1">
          <a:off x="9639300" y="15816532"/>
          <a:ext cx="838200" cy="3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70821</xdr:rowOff>
    </xdr:from>
    <xdr:ext cx="534377" cy="259045"/>
    <xdr:sp macro="" textlink="">
      <xdr:nvSpPr>
        <xdr:cNvPr id="461" name="土木費平均値テキスト"/>
        <xdr:cNvSpPr txBox="1"/>
      </xdr:nvSpPr>
      <xdr:spPr>
        <a:xfrm>
          <a:off x="10528300" y="1618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62" name="フローチャート: 判断 461"/>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105606</xdr:rowOff>
    </xdr:from>
    <xdr:to>
      <xdr:col>50</xdr:col>
      <xdr:colOff>114300</xdr:colOff>
      <xdr:row>94</xdr:row>
      <xdr:rowOff>60539</xdr:rowOff>
    </xdr:to>
    <xdr:cxnSp macro="">
      <xdr:nvCxnSpPr>
        <xdr:cNvPr id="463" name="直線コネクタ 462"/>
        <xdr:cNvCxnSpPr/>
      </xdr:nvCxnSpPr>
      <xdr:spPr>
        <a:xfrm>
          <a:off x="8750300" y="16050456"/>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4" name="フローチャート: 判断 463"/>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40614</xdr:rowOff>
    </xdr:from>
    <xdr:ext cx="534377" cy="259045"/>
    <xdr:sp macro="" textlink="">
      <xdr:nvSpPr>
        <xdr:cNvPr id="465" name="テキスト ボックス 464"/>
        <xdr:cNvSpPr txBox="1"/>
      </xdr:nvSpPr>
      <xdr:spPr>
        <a:xfrm>
          <a:off x="9372111" y="163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105606</xdr:rowOff>
    </xdr:from>
    <xdr:to>
      <xdr:col>45</xdr:col>
      <xdr:colOff>177800</xdr:colOff>
      <xdr:row>93</xdr:row>
      <xdr:rowOff>159849</xdr:rowOff>
    </xdr:to>
    <xdr:cxnSp macro="">
      <xdr:nvCxnSpPr>
        <xdr:cNvPr id="466" name="直線コネクタ 465"/>
        <xdr:cNvCxnSpPr/>
      </xdr:nvCxnSpPr>
      <xdr:spPr>
        <a:xfrm flipV="1">
          <a:off x="7861300" y="16050456"/>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7" name="フローチャート: 判断 466"/>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169772</xdr:rowOff>
    </xdr:from>
    <xdr:ext cx="534377" cy="259045"/>
    <xdr:sp macro="" textlink="">
      <xdr:nvSpPr>
        <xdr:cNvPr id="468" name="テキスト ボックス 467"/>
        <xdr:cNvSpPr txBox="1"/>
      </xdr:nvSpPr>
      <xdr:spPr>
        <a:xfrm>
          <a:off x="8483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51330</xdr:rowOff>
    </xdr:from>
    <xdr:to>
      <xdr:col>41</xdr:col>
      <xdr:colOff>50800</xdr:colOff>
      <xdr:row>93</xdr:row>
      <xdr:rowOff>159849</xdr:rowOff>
    </xdr:to>
    <xdr:cxnSp macro="">
      <xdr:nvCxnSpPr>
        <xdr:cNvPr id="469" name="直線コネクタ 468"/>
        <xdr:cNvCxnSpPr/>
      </xdr:nvCxnSpPr>
      <xdr:spPr>
        <a:xfrm>
          <a:off x="6972300" y="15824730"/>
          <a:ext cx="889000" cy="27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70" name="フローチャート: 判断 469"/>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163340</xdr:rowOff>
    </xdr:from>
    <xdr:ext cx="534377" cy="259045"/>
    <xdr:sp macro="" textlink="">
      <xdr:nvSpPr>
        <xdr:cNvPr id="471" name="テキスト ボックス 470"/>
        <xdr:cNvSpPr txBox="1"/>
      </xdr:nvSpPr>
      <xdr:spPr>
        <a:xfrm>
          <a:off x="7594111" y="16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72" name="フローチャート: 判断 471"/>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166115</xdr:rowOff>
    </xdr:from>
    <xdr:ext cx="534377" cy="259045"/>
    <xdr:sp macro="" textlink="">
      <xdr:nvSpPr>
        <xdr:cNvPr id="473" name="テキスト ボックス 472"/>
        <xdr:cNvSpPr txBox="1"/>
      </xdr:nvSpPr>
      <xdr:spPr>
        <a:xfrm>
          <a:off x="6705111" y="162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163782</xdr:rowOff>
    </xdr:from>
    <xdr:to>
      <xdr:col>55</xdr:col>
      <xdr:colOff>50800</xdr:colOff>
      <xdr:row>92</xdr:row>
      <xdr:rowOff>93932</xdr:rowOff>
    </xdr:to>
    <xdr:sp macro="" textlink="">
      <xdr:nvSpPr>
        <xdr:cNvPr id="479" name="楕円 478"/>
        <xdr:cNvSpPr/>
      </xdr:nvSpPr>
      <xdr:spPr>
        <a:xfrm>
          <a:off x="10426700" y="1576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15209</xdr:rowOff>
    </xdr:from>
    <xdr:ext cx="534377" cy="259045"/>
    <xdr:sp macro="" textlink="">
      <xdr:nvSpPr>
        <xdr:cNvPr id="480" name="土木費該当値テキスト"/>
        <xdr:cNvSpPr txBox="1"/>
      </xdr:nvSpPr>
      <xdr:spPr>
        <a:xfrm>
          <a:off x="10528300" y="156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9739</xdr:rowOff>
    </xdr:from>
    <xdr:to>
      <xdr:col>50</xdr:col>
      <xdr:colOff>165100</xdr:colOff>
      <xdr:row>94</xdr:row>
      <xdr:rowOff>111339</xdr:rowOff>
    </xdr:to>
    <xdr:sp macro="" textlink="">
      <xdr:nvSpPr>
        <xdr:cNvPr id="481" name="楕円 480"/>
        <xdr:cNvSpPr/>
      </xdr:nvSpPr>
      <xdr:spPr>
        <a:xfrm>
          <a:off x="9588500" y="161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127866</xdr:rowOff>
    </xdr:from>
    <xdr:ext cx="534377" cy="259045"/>
    <xdr:sp macro="" textlink="">
      <xdr:nvSpPr>
        <xdr:cNvPr id="482" name="テキスト ボックス 481"/>
        <xdr:cNvSpPr txBox="1"/>
      </xdr:nvSpPr>
      <xdr:spPr>
        <a:xfrm>
          <a:off x="9372111" y="159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54806</xdr:rowOff>
    </xdr:from>
    <xdr:to>
      <xdr:col>46</xdr:col>
      <xdr:colOff>38100</xdr:colOff>
      <xdr:row>93</xdr:row>
      <xdr:rowOff>156406</xdr:rowOff>
    </xdr:to>
    <xdr:sp macro="" textlink="">
      <xdr:nvSpPr>
        <xdr:cNvPr id="483" name="楕円 482"/>
        <xdr:cNvSpPr/>
      </xdr:nvSpPr>
      <xdr:spPr>
        <a:xfrm>
          <a:off x="8699500" y="159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1483</xdr:rowOff>
    </xdr:from>
    <xdr:ext cx="534377" cy="259045"/>
    <xdr:sp macro="" textlink="">
      <xdr:nvSpPr>
        <xdr:cNvPr id="484" name="テキスト ボックス 483"/>
        <xdr:cNvSpPr txBox="1"/>
      </xdr:nvSpPr>
      <xdr:spPr>
        <a:xfrm>
          <a:off x="8483111" y="157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109049</xdr:rowOff>
    </xdr:from>
    <xdr:to>
      <xdr:col>41</xdr:col>
      <xdr:colOff>101600</xdr:colOff>
      <xdr:row>94</xdr:row>
      <xdr:rowOff>39199</xdr:rowOff>
    </xdr:to>
    <xdr:sp macro="" textlink="">
      <xdr:nvSpPr>
        <xdr:cNvPr id="485" name="楕円 484"/>
        <xdr:cNvSpPr/>
      </xdr:nvSpPr>
      <xdr:spPr>
        <a:xfrm>
          <a:off x="7810500" y="160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55726</xdr:rowOff>
    </xdr:from>
    <xdr:ext cx="534377" cy="259045"/>
    <xdr:sp macro="" textlink="">
      <xdr:nvSpPr>
        <xdr:cNvPr id="486" name="テキスト ボックス 485"/>
        <xdr:cNvSpPr txBox="1"/>
      </xdr:nvSpPr>
      <xdr:spPr>
        <a:xfrm>
          <a:off x="7594111" y="158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530</xdr:rowOff>
    </xdr:from>
    <xdr:to>
      <xdr:col>36</xdr:col>
      <xdr:colOff>165100</xdr:colOff>
      <xdr:row>92</xdr:row>
      <xdr:rowOff>102130</xdr:rowOff>
    </xdr:to>
    <xdr:sp macro="" textlink="">
      <xdr:nvSpPr>
        <xdr:cNvPr id="487" name="楕円 486"/>
        <xdr:cNvSpPr/>
      </xdr:nvSpPr>
      <xdr:spPr>
        <a:xfrm>
          <a:off x="6921500" y="157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118657</xdr:rowOff>
    </xdr:from>
    <xdr:ext cx="534377" cy="259045"/>
    <xdr:sp macro="" textlink="">
      <xdr:nvSpPr>
        <xdr:cNvPr id="488" name="テキスト ボックス 487"/>
        <xdr:cNvSpPr txBox="1"/>
      </xdr:nvSpPr>
      <xdr:spPr>
        <a:xfrm>
          <a:off x="6705111" y="155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0" name="直線コネクタ 49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1" name="テキスト ボックス 500"/>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4" name="直線コネクタ 50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5" name="テキスト ボックス 50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8" name="直線コネクタ 50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9" name="テキスト ボックス 50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2" name="直線コネクタ 51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3" name="テキスト ボックス 512"/>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7" name="直線コネクタ 516"/>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8"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9" name="直線コネクタ 518"/>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20"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21" name="直線コネクタ 520"/>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23400</xdr:rowOff>
    </xdr:from>
    <xdr:to>
      <xdr:col>85</xdr:col>
      <xdr:colOff>127000</xdr:colOff>
      <xdr:row>34</xdr:row>
      <xdr:rowOff>34068</xdr:rowOff>
    </xdr:to>
    <xdr:cxnSp macro="">
      <xdr:nvCxnSpPr>
        <xdr:cNvPr id="522" name="直線コネクタ 521"/>
        <xdr:cNvCxnSpPr/>
      </xdr:nvCxnSpPr>
      <xdr:spPr>
        <a:xfrm>
          <a:off x="15481300" y="585270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23" name="消防費平均値テキスト"/>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4" name="フローチャート: 判断 523"/>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131794</xdr:rowOff>
    </xdr:from>
    <xdr:to>
      <xdr:col>81</xdr:col>
      <xdr:colOff>50800</xdr:colOff>
      <xdr:row>34</xdr:row>
      <xdr:rowOff>23400</xdr:rowOff>
    </xdr:to>
    <xdr:cxnSp macro="">
      <xdr:nvCxnSpPr>
        <xdr:cNvPr id="525" name="直線コネクタ 524"/>
        <xdr:cNvCxnSpPr/>
      </xdr:nvCxnSpPr>
      <xdr:spPr>
        <a:xfrm>
          <a:off x="14592300" y="5618194"/>
          <a:ext cx="889000" cy="2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6" name="フローチャート: 判断 525"/>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27" name="テキスト ボックス 526"/>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131794</xdr:rowOff>
    </xdr:from>
    <xdr:to>
      <xdr:col>76</xdr:col>
      <xdr:colOff>114300</xdr:colOff>
      <xdr:row>35</xdr:row>
      <xdr:rowOff>110363</xdr:rowOff>
    </xdr:to>
    <xdr:cxnSp macro="">
      <xdr:nvCxnSpPr>
        <xdr:cNvPr id="528" name="直線コネクタ 527"/>
        <xdr:cNvCxnSpPr/>
      </xdr:nvCxnSpPr>
      <xdr:spPr>
        <a:xfrm flipV="1">
          <a:off x="13703300" y="5618194"/>
          <a:ext cx="889000" cy="49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9" name="フローチャート: 判断 528"/>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30" name="テキスト ボックス 529"/>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110363</xdr:rowOff>
    </xdr:from>
    <xdr:to>
      <xdr:col>71</xdr:col>
      <xdr:colOff>177800</xdr:colOff>
      <xdr:row>36</xdr:row>
      <xdr:rowOff>46165</xdr:rowOff>
    </xdr:to>
    <xdr:cxnSp macro="">
      <xdr:nvCxnSpPr>
        <xdr:cNvPr id="531" name="直線コネクタ 530"/>
        <xdr:cNvCxnSpPr/>
      </xdr:nvCxnSpPr>
      <xdr:spPr>
        <a:xfrm flipV="1">
          <a:off x="12814300" y="6111113"/>
          <a:ext cx="8890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32" name="フローチャート: 判断 531"/>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33" name="テキスト ボックス 532"/>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4" name="フローチャート: 判断 533"/>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13511</xdr:rowOff>
    </xdr:from>
    <xdr:ext cx="534377" cy="259045"/>
    <xdr:sp macro="" textlink="">
      <xdr:nvSpPr>
        <xdr:cNvPr id="535" name="テキスト ボックス 534"/>
        <xdr:cNvSpPr txBox="1"/>
      </xdr:nvSpPr>
      <xdr:spPr>
        <a:xfrm>
          <a:off x="12547111" y="63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154718</xdr:rowOff>
    </xdr:from>
    <xdr:to>
      <xdr:col>85</xdr:col>
      <xdr:colOff>177800</xdr:colOff>
      <xdr:row>34</xdr:row>
      <xdr:rowOff>84868</xdr:rowOff>
    </xdr:to>
    <xdr:sp macro="" textlink="">
      <xdr:nvSpPr>
        <xdr:cNvPr id="541" name="楕円 540"/>
        <xdr:cNvSpPr/>
      </xdr:nvSpPr>
      <xdr:spPr>
        <a:xfrm>
          <a:off x="16268700" y="58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6145</xdr:rowOff>
    </xdr:from>
    <xdr:ext cx="534377" cy="259045"/>
    <xdr:sp macro="" textlink="">
      <xdr:nvSpPr>
        <xdr:cNvPr id="542" name="消防費該当値テキスト"/>
        <xdr:cNvSpPr txBox="1"/>
      </xdr:nvSpPr>
      <xdr:spPr>
        <a:xfrm>
          <a:off x="16370300" y="56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144050</xdr:rowOff>
    </xdr:from>
    <xdr:to>
      <xdr:col>81</xdr:col>
      <xdr:colOff>101600</xdr:colOff>
      <xdr:row>34</xdr:row>
      <xdr:rowOff>74200</xdr:rowOff>
    </xdr:to>
    <xdr:sp macro="" textlink="">
      <xdr:nvSpPr>
        <xdr:cNvPr id="543" name="楕円 542"/>
        <xdr:cNvSpPr/>
      </xdr:nvSpPr>
      <xdr:spPr>
        <a:xfrm>
          <a:off x="15430500" y="58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90727</xdr:rowOff>
    </xdr:from>
    <xdr:ext cx="534377" cy="259045"/>
    <xdr:sp macro="" textlink="">
      <xdr:nvSpPr>
        <xdr:cNvPr id="544" name="テキスト ボックス 543"/>
        <xdr:cNvSpPr txBox="1"/>
      </xdr:nvSpPr>
      <xdr:spPr>
        <a:xfrm>
          <a:off x="15214111" y="55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80994</xdr:rowOff>
    </xdr:from>
    <xdr:to>
      <xdr:col>76</xdr:col>
      <xdr:colOff>165100</xdr:colOff>
      <xdr:row>33</xdr:row>
      <xdr:rowOff>11144</xdr:rowOff>
    </xdr:to>
    <xdr:sp macro="" textlink="">
      <xdr:nvSpPr>
        <xdr:cNvPr id="545" name="楕円 544"/>
        <xdr:cNvSpPr/>
      </xdr:nvSpPr>
      <xdr:spPr>
        <a:xfrm>
          <a:off x="14541500" y="55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27671</xdr:rowOff>
    </xdr:from>
    <xdr:ext cx="534377" cy="259045"/>
    <xdr:sp macro="" textlink="">
      <xdr:nvSpPr>
        <xdr:cNvPr id="546" name="テキスト ボックス 545"/>
        <xdr:cNvSpPr txBox="1"/>
      </xdr:nvSpPr>
      <xdr:spPr>
        <a:xfrm>
          <a:off x="14325111" y="534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59563</xdr:rowOff>
    </xdr:from>
    <xdr:to>
      <xdr:col>72</xdr:col>
      <xdr:colOff>38100</xdr:colOff>
      <xdr:row>35</xdr:row>
      <xdr:rowOff>161163</xdr:rowOff>
    </xdr:to>
    <xdr:sp macro="" textlink="">
      <xdr:nvSpPr>
        <xdr:cNvPr id="547" name="楕円 546"/>
        <xdr:cNvSpPr/>
      </xdr:nvSpPr>
      <xdr:spPr>
        <a:xfrm>
          <a:off x="13652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6240</xdr:rowOff>
    </xdr:from>
    <xdr:ext cx="534377" cy="259045"/>
    <xdr:sp macro="" textlink="">
      <xdr:nvSpPr>
        <xdr:cNvPr id="548" name="テキスト ボックス 547"/>
        <xdr:cNvSpPr txBox="1"/>
      </xdr:nvSpPr>
      <xdr:spPr>
        <a:xfrm>
          <a:off x="13436111" y="58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166815</xdr:rowOff>
    </xdr:from>
    <xdr:to>
      <xdr:col>67</xdr:col>
      <xdr:colOff>101600</xdr:colOff>
      <xdr:row>36</xdr:row>
      <xdr:rowOff>96965</xdr:rowOff>
    </xdr:to>
    <xdr:sp macro="" textlink="">
      <xdr:nvSpPr>
        <xdr:cNvPr id="549" name="楕円 548"/>
        <xdr:cNvSpPr/>
      </xdr:nvSpPr>
      <xdr:spPr>
        <a:xfrm>
          <a:off x="12763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113492</xdr:rowOff>
    </xdr:from>
    <xdr:ext cx="534377" cy="259045"/>
    <xdr:sp macro="" textlink="">
      <xdr:nvSpPr>
        <xdr:cNvPr id="550" name="テキスト ボックス 549"/>
        <xdr:cNvSpPr txBox="1"/>
      </xdr:nvSpPr>
      <xdr:spPr>
        <a:xfrm>
          <a:off x="12547111" y="5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7" name="直線コネクタ 576"/>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8"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9" name="直線コネクタ 578"/>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80"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81" name="直線コネクタ 580"/>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56555</xdr:rowOff>
    </xdr:from>
    <xdr:to>
      <xdr:col>85</xdr:col>
      <xdr:colOff>127000</xdr:colOff>
      <xdr:row>54</xdr:row>
      <xdr:rowOff>141398</xdr:rowOff>
    </xdr:to>
    <xdr:cxnSp macro="">
      <xdr:nvCxnSpPr>
        <xdr:cNvPr id="582" name="直線コネクタ 581"/>
        <xdr:cNvCxnSpPr/>
      </xdr:nvCxnSpPr>
      <xdr:spPr>
        <a:xfrm flipV="1">
          <a:off x="15481300" y="9314855"/>
          <a:ext cx="8382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83" name="教育費平均値テキスト"/>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4" name="フローチャート: 判断 583"/>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171214</xdr:rowOff>
    </xdr:from>
    <xdr:to>
      <xdr:col>81</xdr:col>
      <xdr:colOff>50800</xdr:colOff>
      <xdr:row>54</xdr:row>
      <xdr:rowOff>141398</xdr:rowOff>
    </xdr:to>
    <xdr:cxnSp macro="">
      <xdr:nvCxnSpPr>
        <xdr:cNvPr id="585" name="直線コネクタ 584"/>
        <xdr:cNvCxnSpPr/>
      </xdr:nvCxnSpPr>
      <xdr:spPr>
        <a:xfrm>
          <a:off x="14592300" y="9086614"/>
          <a:ext cx="8890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6" name="フローチャート: 判断 585"/>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87" name="テキスト ボックス 586"/>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171214</xdr:rowOff>
    </xdr:from>
    <xdr:to>
      <xdr:col>76</xdr:col>
      <xdr:colOff>114300</xdr:colOff>
      <xdr:row>58</xdr:row>
      <xdr:rowOff>73830</xdr:rowOff>
    </xdr:to>
    <xdr:cxnSp macro="">
      <xdr:nvCxnSpPr>
        <xdr:cNvPr id="588" name="直線コネクタ 587"/>
        <xdr:cNvCxnSpPr/>
      </xdr:nvCxnSpPr>
      <xdr:spPr>
        <a:xfrm flipV="1">
          <a:off x="13703300" y="9086614"/>
          <a:ext cx="889000" cy="9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9" name="フローチャート: 判断 588"/>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90" name="テキスト ボックス 589"/>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131666</xdr:rowOff>
    </xdr:from>
    <xdr:to>
      <xdr:col>71</xdr:col>
      <xdr:colOff>177800</xdr:colOff>
      <xdr:row>58</xdr:row>
      <xdr:rowOff>73830</xdr:rowOff>
    </xdr:to>
    <xdr:cxnSp macro="">
      <xdr:nvCxnSpPr>
        <xdr:cNvPr id="591" name="直線コネクタ 590"/>
        <xdr:cNvCxnSpPr/>
      </xdr:nvCxnSpPr>
      <xdr:spPr>
        <a:xfrm>
          <a:off x="12814300" y="9904316"/>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92" name="フローチャート: 判断 591"/>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7721</xdr:rowOff>
    </xdr:from>
    <xdr:ext cx="534377" cy="259045"/>
    <xdr:sp macro="" textlink="">
      <xdr:nvSpPr>
        <xdr:cNvPr id="593" name="テキスト ボックス 592"/>
        <xdr:cNvSpPr txBox="1"/>
      </xdr:nvSpPr>
      <xdr:spPr>
        <a:xfrm>
          <a:off x="13436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4" name="フローチャート: 判断 593"/>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70847</xdr:rowOff>
    </xdr:from>
    <xdr:ext cx="534377" cy="259045"/>
    <xdr:sp macro="" textlink="">
      <xdr:nvSpPr>
        <xdr:cNvPr id="595" name="テキスト ボックス 594"/>
        <xdr:cNvSpPr txBox="1"/>
      </xdr:nvSpPr>
      <xdr:spPr>
        <a:xfrm>
          <a:off x="12547111" y="95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5755</xdr:rowOff>
    </xdr:from>
    <xdr:to>
      <xdr:col>85</xdr:col>
      <xdr:colOff>177800</xdr:colOff>
      <xdr:row>54</xdr:row>
      <xdr:rowOff>107355</xdr:rowOff>
    </xdr:to>
    <xdr:sp macro="" textlink="">
      <xdr:nvSpPr>
        <xdr:cNvPr id="601" name="楕円 600"/>
        <xdr:cNvSpPr/>
      </xdr:nvSpPr>
      <xdr:spPr>
        <a:xfrm>
          <a:off x="16268700" y="9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28632</xdr:rowOff>
    </xdr:from>
    <xdr:ext cx="534377" cy="259045"/>
    <xdr:sp macro="" textlink="">
      <xdr:nvSpPr>
        <xdr:cNvPr id="602" name="教育費該当値テキスト"/>
        <xdr:cNvSpPr txBox="1"/>
      </xdr:nvSpPr>
      <xdr:spPr>
        <a:xfrm>
          <a:off x="16370300" y="911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90598</xdr:rowOff>
    </xdr:from>
    <xdr:to>
      <xdr:col>81</xdr:col>
      <xdr:colOff>101600</xdr:colOff>
      <xdr:row>55</xdr:row>
      <xdr:rowOff>20748</xdr:rowOff>
    </xdr:to>
    <xdr:sp macro="" textlink="">
      <xdr:nvSpPr>
        <xdr:cNvPr id="603" name="楕円 602"/>
        <xdr:cNvSpPr/>
      </xdr:nvSpPr>
      <xdr:spPr>
        <a:xfrm>
          <a:off x="15430500" y="93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37275</xdr:rowOff>
    </xdr:from>
    <xdr:ext cx="534377" cy="259045"/>
    <xdr:sp macro="" textlink="">
      <xdr:nvSpPr>
        <xdr:cNvPr id="604" name="テキスト ボックス 603"/>
        <xdr:cNvSpPr txBox="1"/>
      </xdr:nvSpPr>
      <xdr:spPr>
        <a:xfrm>
          <a:off x="15214111" y="91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120414</xdr:rowOff>
    </xdr:from>
    <xdr:to>
      <xdr:col>76</xdr:col>
      <xdr:colOff>165100</xdr:colOff>
      <xdr:row>53</xdr:row>
      <xdr:rowOff>50564</xdr:rowOff>
    </xdr:to>
    <xdr:sp macro="" textlink="">
      <xdr:nvSpPr>
        <xdr:cNvPr id="605" name="楕円 604"/>
        <xdr:cNvSpPr/>
      </xdr:nvSpPr>
      <xdr:spPr>
        <a:xfrm>
          <a:off x="14541500" y="9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67091</xdr:rowOff>
    </xdr:from>
    <xdr:ext cx="534377" cy="259045"/>
    <xdr:sp macro="" textlink="">
      <xdr:nvSpPr>
        <xdr:cNvPr id="606" name="テキスト ボックス 605"/>
        <xdr:cNvSpPr txBox="1"/>
      </xdr:nvSpPr>
      <xdr:spPr>
        <a:xfrm>
          <a:off x="14325111" y="88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23030</xdr:rowOff>
    </xdr:from>
    <xdr:to>
      <xdr:col>72</xdr:col>
      <xdr:colOff>38100</xdr:colOff>
      <xdr:row>58</xdr:row>
      <xdr:rowOff>124630</xdr:rowOff>
    </xdr:to>
    <xdr:sp macro="" textlink="">
      <xdr:nvSpPr>
        <xdr:cNvPr id="607" name="楕円 606"/>
        <xdr:cNvSpPr/>
      </xdr:nvSpPr>
      <xdr:spPr>
        <a:xfrm>
          <a:off x="13652500" y="99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115757</xdr:rowOff>
    </xdr:from>
    <xdr:ext cx="534377" cy="259045"/>
    <xdr:sp macro="" textlink="">
      <xdr:nvSpPr>
        <xdr:cNvPr id="608" name="テキスト ボックス 607"/>
        <xdr:cNvSpPr txBox="1"/>
      </xdr:nvSpPr>
      <xdr:spPr>
        <a:xfrm>
          <a:off x="13436111" y="100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80866</xdr:rowOff>
    </xdr:from>
    <xdr:to>
      <xdr:col>67</xdr:col>
      <xdr:colOff>101600</xdr:colOff>
      <xdr:row>58</xdr:row>
      <xdr:rowOff>11016</xdr:rowOff>
    </xdr:to>
    <xdr:sp macro="" textlink="">
      <xdr:nvSpPr>
        <xdr:cNvPr id="609" name="楕円 608"/>
        <xdr:cNvSpPr/>
      </xdr:nvSpPr>
      <xdr:spPr>
        <a:xfrm>
          <a:off x="12763500" y="98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2143</xdr:rowOff>
    </xdr:from>
    <xdr:ext cx="534377" cy="259045"/>
    <xdr:sp macro="" textlink="">
      <xdr:nvSpPr>
        <xdr:cNvPr id="610" name="テキスト ボックス 609"/>
        <xdr:cNvSpPr txBox="1"/>
      </xdr:nvSpPr>
      <xdr:spPr>
        <a:xfrm>
          <a:off x="12547111" y="99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32" name="直線コネクタ 631"/>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5"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6" name="直線コネクタ 635"/>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61153</xdr:rowOff>
    </xdr:from>
    <xdr:to>
      <xdr:col>85</xdr:col>
      <xdr:colOff>127000</xdr:colOff>
      <xdr:row>74</xdr:row>
      <xdr:rowOff>146741</xdr:rowOff>
    </xdr:to>
    <xdr:cxnSp macro="">
      <xdr:nvCxnSpPr>
        <xdr:cNvPr id="637" name="直線コネクタ 636"/>
        <xdr:cNvCxnSpPr/>
      </xdr:nvCxnSpPr>
      <xdr:spPr>
        <a:xfrm>
          <a:off x="15481300" y="12405553"/>
          <a:ext cx="838200" cy="4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105824</xdr:rowOff>
    </xdr:from>
    <xdr:ext cx="469744" cy="259045"/>
    <xdr:sp macro="" textlink="">
      <xdr:nvSpPr>
        <xdr:cNvPr id="638" name="災害復旧費平均値テキスト"/>
        <xdr:cNvSpPr txBox="1"/>
      </xdr:nvSpPr>
      <xdr:spPr>
        <a:xfrm>
          <a:off x="16370300" y="1313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9" name="フローチャート: 判断 638"/>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61153</xdr:rowOff>
    </xdr:from>
    <xdr:to>
      <xdr:col>81</xdr:col>
      <xdr:colOff>50800</xdr:colOff>
      <xdr:row>77</xdr:row>
      <xdr:rowOff>78344</xdr:rowOff>
    </xdr:to>
    <xdr:cxnSp macro="">
      <xdr:nvCxnSpPr>
        <xdr:cNvPr id="640" name="直線コネクタ 639"/>
        <xdr:cNvCxnSpPr/>
      </xdr:nvCxnSpPr>
      <xdr:spPr>
        <a:xfrm flipV="1">
          <a:off x="14592300" y="12405553"/>
          <a:ext cx="889000" cy="87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41" name="フローチャート: 判断 640"/>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96404</xdr:rowOff>
    </xdr:from>
    <xdr:ext cx="469744" cy="259045"/>
    <xdr:sp macro="" textlink="">
      <xdr:nvSpPr>
        <xdr:cNvPr id="642" name="テキスト ボックス 641"/>
        <xdr:cNvSpPr txBox="1"/>
      </xdr:nvSpPr>
      <xdr:spPr>
        <a:xfrm>
          <a:off x="15246428" y="1329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78344</xdr:rowOff>
    </xdr:from>
    <xdr:to>
      <xdr:col>76</xdr:col>
      <xdr:colOff>114300</xdr:colOff>
      <xdr:row>78</xdr:row>
      <xdr:rowOff>10130</xdr:rowOff>
    </xdr:to>
    <xdr:cxnSp macro="">
      <xdr:nvCxnSpPr>
        <xdr:cNvPr id="643" name="直線コネクタ 642"/>
        <xdr:cNvCxnSpPr/>
      </xdr:nvCxnSpPr>
      <xdr:spPr>
        <a:xfrm flipV="1">
          <a:off x="13703300" y="13279994"/>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4" name="フローチャート: 判断 643"/>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141760</xdr:rowOff>
    </xdr:from>
    <xdr:ext cx="378565" cy="259045"/>
    <xdr:sp macro="" textlink="">
      <xdr:nvSpPr>
        <xdr:cNvPr id="645" name="テキスト ボックス 644"/>
        <xdr:cNvSpPr txBox="1"/>
      </xdr:nvSpPr>
      <xdr:spPr>
        <a:xfrm>
          <a:off x="14403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10130</xdr:rowOff>
    </xdr:from>
    <xdr:to>
      <xdr:col>71</xdr:col>
      <xdr:colOff>177800</xdr:colOff>
      <xdr:row>78</xdr:row>
      <xdr:rowOff>127538</xdr:rowOff>
    </xdr:to>
    <xdr:cxnSp macro="">
      <xdr:nvCxnSpPr>
        <xdr:cNvPr id="646" name="直線コネクタ 645"/>
        <xdr:cNvCxnSpPr/>
      </xdr:nvCxnSpPr>
      <xdr:spPr>
        <a:xfrm flipV="1">
          <a:off x="12814300" y="13383230"/>
          <a:ext cx="889000" cy="1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7" name="フローチャート: 判断 646"/>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105092</xdr:rowOff>
    </xdr:from>
    <xdr:ext cx="378565" cy="259045"/>
    <xdr:sp macro="" textlink="">
      <xdr:nvSpPr>
        <xdr:cNvPr id="648" name="テキスト ボックス 647"/>
        <xdr:cNvSpPr txBox="1"/>
      </xdr:nvSpPr>
      <xdr:spPr>
        <a:xfrm>
          <a:off x="13514017" y="1347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9" name="フローチャート: 判断 648"/>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50" name="テキスト ボックス 649"/>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95941</xdr:rowOff>
    </xdr:from>
    <xdr:to>
      <xdr:col>85</xdr:col>
      <xdr:colOff>177800</xdr:colOff>
      <xdr:row>75</xdr:row>
      <xdr:rowOff>26091</xdr:rowOff>
    </xdr:to>
    <xdr:sp macro="" textlink="">
      <xdr:nvSpPr>
        <xdr:cNvPr id="656" name="楕円 655"/>
        <xdr:cNvSpPr/>
      </xdr:nvSpPr>
      <xdr:spPr>
        <a:xfrm>
          <a:off x="162687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118818</xdr:rowOff>
    </xdr:from>
    <xdr:ext cx="469744" cy="259045"/>
    <xdr:sp macro="" textlink="">
      <xdr:nvSpPr>
        <xdr:cNvPr id="657" name="災害復旧費該当値テキスト"/>
        <xdr:cNvSpPr txBox="1"/>
      </xdr:nvSpPr>
      <xdr:spPr>
        <a:xfrm>
          <a:off x="16370300" y="1263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10353</xdr:rowOff>
    </xdr:from>
    <xdr:to>
      <xdr:col>81</xdr:col>
      <xdr:colOff>101600</xdr:colOff>
      <xdr:row>72</xdr:row>
      <xdr:rowOff>111953</xdr:rowOff>
    </xdr:to>
    <xdr:sp macro="" textlink="">
      <xdr:nvSpPr>
        <xdr:cNvPr id="658" name="楕円 657"/>
        <xdr:cNvSpPr/>
      </xdr:nvSpPr>
      <xdr:spPr>
        <a:xfrm>
          <a:off x="15430500" y="1235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128480</xdr:rowOff>
    </xdr:from>
    <xdr:ext cx="534377" cy="259045"/>
    <xdr:sp macro="" textlink="">
      <xdr:nvSpPr>
        <xdr:cNvPr id="659" name="テキスト ボックス 658"/>
        <xdr:cNvSpPr txBox="1"/>
      </xdr:nvSpPr>
      <xdr:spPr>
        <a:xfrm>
          <a:off x="15214111" y="121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27544</xdr:rowOff>
    </xdr:from>
    <xdr:to>
      <xdr:col>76</xdr:col>
      <xdr:colOff>165100</xdr:colOff>
      <xdr:row>77</xdr:row>
      <xdr:rowOff>129144</xdr:rowOff>
    </xdr:to>
    <xdr:sp macro="" textlink="">
      <xdr:nvSpPr>
        <xdr:cNvPr id="660" name="楕円 659"/>
        <xdr:cNvSpPr/>
      </xdr:nvSpPr>
      <xdr:spPr>
        <a:xfrm>
          <a:off x="145415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145671</xdr:rowOff>
    </xdr:from>
    <xdr:ext cx="469744" cy="259045"/>
    <xdr:sp macro="" textlink="">
      <xdr:nvSpPr>
        <xdr:cNvPr id="661" name="テキスト ボックス 660"/>
        <xdr:cNvSpPr txBox="1"/>
      </xdr:nvSpPr>
      <xdr:spPr>
        <a:xfrm>
          <a:off x="14357428" y="1300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130780</xdr:rowOff>
    </xdr:from>
    <xdr:to>
      <xdr:col>72</xdr:col>
      <xdr:colOff>38100</xdr:colOff>
      <xdr:row>78</xdr:row>
      <xdr:rowOff>60930</xdr:rowOff>
    </xdr:to>
    <xdr:sp macro="" textlink="">
      <xdr:nvSpPr>
        <xdr:cNvPr id="662" name="楕円 661"/>
        <xdr:cNvSpPr/>
      </xdr:nvSpPr>
      <xdr:spPr>
        <a:xfrm>
          <a:off x="13652500" y="133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77457</xdr:rowOff>
    </xdr:from>
    <xdr:ext cx="469744" cy="259045"/>
    <xdr:sp macro="" textlink="">
      <xdr:nvSpPr>
        <xdr:cNvPr id="663" name="テキスト ボックス 662"/>
        <xdr:cNvSpPr txBox="1"/>
      </xdr:nvSpPr>
      <xdr:spPr>
        <a:xfrm>
          <a:off x="13468428" y="1310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76738</xdr:rowOff>
    </xdr:from>
    <xdr:to>
      <xdr:col>67</xdr:col>
      <xdr:colOff>101600</xdr:colOff>
      <xdr:row>79</xdr:row>
      <xdr:rowOff>6888</xdr:rowOff>
    </xdr:to>
    <xdr:sp macro="" textlink="">
      <xdr:nvSpPr>
        <xdr:cNvPr id="664" name="楕円 663"/>
        <xdr:cNvSpPr/>
      </xdr:nvSpPr>
      <xdr:spPr>
        <a:xfrm>
          <a:off x="12763500" y="134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169465</xdr:rowOff>
    </xdr:from>
    <xdr:ext cx="378565" cy="259045"/>
    <xdr:sp macro="" textlink="">
      <xdr:nvSpPr>
        <xdr:cNvPr id="665" name="テキスト ボックス 664"/>
        <xdr:cNvSpPr txBox="1"/>
      </xdr:nvSpPr>
      <xdr:spPr>
        <a:xfrm>
          <a:off x="12625017" y="1354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8" name="直線コネクタ 687"/>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9"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90" name="直線コネクタ 689"/>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91"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92" name="直線コネクタ 691"/>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115903</xdr:rowOff>
    </xdr:from>
    <xdr:to>
      <xdr:col>85</xdr:col>
      <xdr:colOff>127000</xdr:colOff>
      <xdr:row>91</xdr:row>
      <xdr:rowOff>128133</xdr:rowOff>
    </xdr:to>
    <xdr:cxnSp macro="">
      <xdr:nvCxnSpPr>
        <xdr:cNvPr id="693" name="直線コネクタ 692"/>
        <xdr:cNvCxnSpPr/>
      </xdr:nvCxnSpPr>
      <xdr:spPr>
        <a:xfrm flipV="1">
          <a:off x="15481300" y="15717853"/>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24671</xdr:rowOff>
    </xdr:from>
    <xdr:ext cx="534377" cy="259045"/>
    <xdr:sp macro="" textlink="">
      <xdr:nvSpPr>
        <xdr:cNvPr id="694" name="公債費平均値テキスト"/>
        <xdr:cNvSpPr txBox="1"/>
      </xdr:nvSpPr>
      <xdr:spPr>
        <a:xfrm>
          <a:off x="16370300" y="1648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5" name="フローチャート: 判断 694"/>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128133</xdr:rowOff>
    </xdr:from>
    <xdr:to>
      <xdr:col>81</xdr:col>
      <xdr:colOff>50800</xdr:colOff>
      <xdr:row>91</xdr:row>
      <xdr:rowOff>128933</xdr:rowOff>
    </xdr:to>
    <xdr:cxnSp macro="">
      <xdr:nvCxnSpPr>
        <xdr:cNvPr id="696" name="直線コネクタ 695"/>
        <xdr:cNvCxnSpPr/>
      </xdr:nvCxnSpPr>
      <xdr:spPr>
        <a:xfrm flipV="1">
          <a:off x="14592300" y="157300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7" name="フローチャート: 判断 696"/>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152503</xdr:rowOff>
    </xdr:from>
    <xdr:ext cx="534377" cy="259045"/>
    <xdr:sp macro="" textlink="">
      <xdr:nvSpPr>
        <xdr:cNvPr id="698" name="テキスト ボックス 697"/>
        <xdr:cNvSpPr txBox="1"/>
      </xdr:nvSpPr>
      <xdr:spPr>
        <a:xfrm>
          <a:off x="15214111" y="166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127059</xdr:rowOff>
    </xdr:from>
    <xdr:to>
      <xdr:col>76</xdr:col>
      <xdr:colOff>114300</xdr:colOff>
      <xdr:row>91</xdr:row>
      <xdr:rowOff>128933</xdr:rowOff>
    </xdr:to>
    <xdr:cxnSp macro="">
      <xdr:nvCxnSpPr>
        <xdr:cNvPr id="699" name="直線コネクタ 698"/>
        <xdr:cNvCxnSpPr/>
      </xdr:nvCxnSpPr>
      <xdr:spPr>
        <a:xfrm>
          <a:off x="13703300" y="15729009"/>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700" name="フローチャート: 判断 699"/>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130512</xdr:rowOff>
    </xdr:from>
    <xdr:ext cx="534377" cy="259045"/>
    <xdr:sp macro="" textlink="">
      <xdr:nvSpPr>
        <xdr:cNvPr id="701" name="テキスト ボックス 700"/>
        <xdr:cNvSpPr txBox="1"/>
      </xdr:nvSpPr>
      <xdr:spPr>
        <a:xfrm>
          <a:off x="14325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127059</xdr:rowOff>
    </xdr:from>
    <xdr:to>
      <xdr:col>71</xdr:col>
      <xdr:colOff>177800</xdr:colOff>
      <xdr:row>92</xdr:row>
      <xdr:rowOff>9444</xdr:rowOff>
    </xdr:to>
    <xdr:cxnSp macro="">
      <xdr:nvCxnSpPr>
        <xdr:cNvPr id="702" name="直線コネクタ 701"/>
        <xdr:cNvCxnSpPr/>
      </xdr:nvCxnSpPr>
      <xdr:spPr>
        <a:xfrm flipV="1">
          <a:off x="12814300" y="15729009"/>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703" name="フローチャート: 判断 702"/>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132295</xdr:rowOff>
    </xdr:from>
    <xdr:ext cx="534377" cy="259045"/>
    <xdr:sp macro="" textlink="">
      <xdr:nvSpPr>
        <xdr:cNvPr id="704" name="テキスト ボックス 703"/>
        <xdr:cNvSpPr txBox="1"/>
      </xdr:nvSpPr>
      <xdr:spPr>
        <a:xfrm>
          <a:off x="13436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5" name="フローチャート: 判断 704"/>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157213</xdr:rowOff>
    </xdr:from>
    <xdr:ext cx="534377" cy="259045"/>
    <xdr:sp macro="" textlink="">
      <xdr:nvSpPr>
        <xdr:cNvPr id="706" name="テキスト ボックス 705"/>
        <xdr:cNvSpPr txBox="1"/>
      </xdr:nvSpPr>
      <xdr:spPr>
        <a:xfrm>
          <a:off x="12547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65103</xdr:rowOff>
    </xdr:from>
    <xdr:to>
      <xdr:col>85</xdr:col>
      <xdr:colOff>177800</xdr:colOff>
      <xdr:row>91</xdr:row>
      <xdr:rowOff>166703</xdr:rowOff>
    </xdr:to>
    <xdr:sp macro="" textlink="">
      <xdr:nvSpPr>
        <xdr:cNvPr id="712" name="楕円 711"/>
        <xdr:cNvSpPr/>
      </xdr:nvSpPr>
      <xdr:spPr>
        <a:xfrm>
          <a:off x="16268700" y="1566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18130</xdr:rowOff>
    </xdr:from>
    <xdr:ext cx="534377" cy="259045"/>
    <xdr:sp macro="" textlink="">
      <xdr:nvSpPr>
        <xdr:cNvPr id="713" name="公債費該当値テキスト"/>
        <xdr:cNvSpPr txBox="1"/>
      </xdr:nvSpPr>
      <xdr:spPr>
        <a:xfrm>
          <a:off x="16370300" y="156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77333</xdr:rowOff>
    </xdr:from>
    <xdr:to>
      <xdr:col>81</xdr:col>
      <xdr:colOff>101600</xdr:colOff>
      <xdr:row>92</xdr:row>
      <xdr:rowOff>7483</xdr:rowOff>
    </xdr:to>
    <xdr:sp macro="" textlink="">
      <xdr:nvSpPr>
        <xdr:cNvPr id="714" name="楕円 713"/>
        <xdr:cNvSpPr/>
      </xdr:nvSpPr>
      <xdr:spPr>
        <a:xfrm>
          <a:off x="15430500" y="156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24010</xdr:rowOff>
    </xdr:from>
    <xdr:ext cx="534377" cy="259045"/>
    <xdr:sp macro="" textlink="">
      <xdr:nvSpPr>
        <xdr:cNvPr id="715" name="テキスト ボックス 714"/>
        <xdr:cNvSpPr txBox="1"/>
      </xdr:nvSpPr>
      <xdr:spPr>
        <a:xfrm>
          <a:off x="15214111" y="154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78133</xdr:rowOff>
    </xdr:from>
    <xdr:to>
      <xdr:col>76</xdr:col>
      <xdr:colOff>165100</xdr:colOff>
      <xdr:row>92</xdr:row>
      <xdr:rowOff>8283</xdr:rowOff>
    </xdr:to>
    <xdr:sp macro="" textlink="">
      <xdr:nvSpPr>
        <xdr:cNvPr id="716" name="楕円 715"/>
        <xdr:cNvSpPr/>
      </xdr:nvSpPr>
      <xdr:spPr>
        <a:xfrm>
          <a:off x="14541500" y="156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24810</xdr:rowOff>
    </xdr:from>
    <xdr:ext cx="534377" cy="259045"/>
    <xdr:sp macro="" textlink="">
      <xdr:nvSpPr>
        <xdr:cNvPr id="717" name="テキスト ボックス 716"/>
        <xdr:cNvSpPr txBox="1"/>
      </xdr:nvSpPr>
      <xdr:spPr>
        <a:xfrm>
          <a:off x="14325111" y="154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76259</xdr:rowOff>
    </xdr:from>
    <xdr:to>
      <xdr:col>72</xdr:col>
      <xdr:colOff>38100</xdr:colOff>
      <xdr:row>92</xdr:row>
      <xdr:rowOff>6409</xdr:rowOff>
    </xdr:to>
    <xdr:sp macro="" textlink="">
      <xdr:nvSpPr>
        <xdr:cNvPr id="718" name="楕円 717"/>
        <xdr:cNvSpPr/>
      </xdr:nvSpPr>
      <xdr:spPr>
        <a:xfrm>
          <a:off x="13652500" y="156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22936</xdr:rowOff>
    </xdr:from>
    <xdr:ext cx="534377" cy="259045"/>
    <xdr:sp macro="" textlink="">
      <xdr:nvSpPr>
        <xdr:cNvPr id="719" name="テキスト ボックス 718"/>
        <xdr:cNvSpPr txBox="1"/>
      </xdr:nvSpPr>
      <xdr:spPr>
        <a:xfrm>
          <a:off x="13436111" y="154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130094</xdr:rowOff>
    </xdr:from>
    <xdr:to>
      <xdr:col>67</xdr:col>
      <xdr:colOff>101600</xdr:colOff>
      <xdr:row>92</xdr:row>
      <xdr:rowOff>60244</xdr:rowOff>
    </xdr:to>
    <xdr:sp macro="" textlink="">
      <xdr:nvSpPr>
        <xdr:cNvPr id="720" name="楕円 719"/>
        <xdr:cNvSpPr/>
      </xdr:nvSpPr>
      <xdr:spPr>
        <a:xfrm>
          <a:off x="12763500" y="157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76771</xdr:rowOff>
    </xdr:from>
    <xdr:ext cx="534377" cy="259045"/>
    <xdr:sp macro="" textlink="">
      <xdr:nvSpPr>
        <xdr:cNvPr id="721" name="テキスト ボックス 720"/>
        <xdr:cNvSpPr txBox="1"/>
      </xdr:nvSpPr>
      <xdr:spPr>
        <a:xfrm>
          <a:off x="12547111" y="155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5" name="直線コネクタ 744"/>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8"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9" name="直線コネクタ 748"/>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128460</xdr:rowOff>
    </xdr:from>
    <xdr:to>
      <xdr:col>116</xdr:col>
      <xdr:colOff>63500</xdr:colOff>
      <xdr:row>38</xdr:row>
      <xdr:rowOff>140843</xdr:rowOff>
    </xdr:to>
    <xdr:cxnSp macro="">
      <xdr:nvCxnSpPr>
        <xdr:cNvPr id="750" name="直線コネクタ 749"/>
        <xdr:cNvCxnSpPr/>
      </xdr:nvCxnSpPr>
      <xdr:spPr>
        <a:xfrm>
          <a:off x="21323300" y="6643560"/>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51"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52" name="フローチャート: 判断 751"/>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112458</xdr:rowOff>
    </xdr:from>
    <xdr:to>
      <xdr:col>111</xdr:col>
      <xdr:colOff>177800</xdr:colOff>
      <xdr:row>38</xdr:row>
      <xdr:rowOff>128460</xdr:rowOff>
    </xdr:to>
    <xdr:cxnSp macro="">
      <xdr:nvCxnSpPr>
        <xdr:cNvPr id="753" name="直線コネクタ 752"/>
        <xdr:cNvCxnSpPr/>
      </xdr:nvCxnSpPr>
      <xdr:spPr>
        <a:xfrm>
          <a:off x="20434300" y="66275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4" name="フローチャート: 判断 753"/>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79709</xdr:rowOff>
    </xdr:from>
    <xdr:ext cx="313932" cy="259045"/>
    <xdr:sp macro="" textlink="">
      <xdr:nvSpPr>
        <xdr:cNvPr id="755" name="テキスト ボックス 754"/>
        <xdr:cNvSpPr txBox="1"/>
      </xdr:nvSpPr>
      <xdr:spPr>
        <a:xfrm>
          <a:off x="21166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111316</xdr:rowOff>
    </xdr:from>
    <xdr:to>
      <xdr:col>107</xdr:col>
      <xdr:colOff>50800</xdr:colOff>
      <xdr:row>38</xdr:row>
      <xdr:rowOff>112458</xdr:rowOff>
    </xdr:to>
    <xdr:cxnSp macro="">
      <xdr:nvCxnSpPr>
        <xdr:cNvPr id="756" name="直線コネクタ 755"/>
        <xdr:cNvCxnSpPr/>
      </xdr:nvCxnSpPr>
      <xdr:spPr>
        <a:xfrm>
          <a:off x="19545300" y="662641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7" name="フローチャート: 判断 756"/>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74566</xdr:rowOff>
    </xdr:from>
    <xdr:ext cx="313932" cy="259045"/>
    <xdr:sp macro="" textlink="">
      <xdr:nvSpPr>
        <xdr:cNvPr id="758" name="テキスト ボックス 757"/>
        <xdr:cNvSpPr txBox="1"/>
      </xdr:nvSpPr>
      <xdr:spPr>
        <a:xfrm>
          <a:off x="20277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111316</xdr:rowOff>
    </xdr:from>
    <xdr:to>
      <xdr:col>102</xdr:col>
      <xdr:colOff>114300</xdr:colOff>
      <xdr:row>38</xdr:row>
      <xdr:rowOff>154940</xdr:rowOff>
    </xdr:to>
    <xdr:cxnSp macro="">
      <xdr:nvCxnSpPr>
        <xdr:cNvPr id="759" name="直線コネクタ 758"/>
        <xdr:cNvCxnSpPr/>
      </xdr:nvCxnSpPr>
      <xdr:spPr>
        <a:xfrm flipV="1">
          <a:off x="18656300" y="6626416"/>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60" name="フローチャート: 判断 759"/>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67327</xdr:rowOff>
    </xdr:from>
    <xdr:ext cx="378565" cy="259045"/>
    <xdr:sp macro="" textlink="">
      <xdr:nvSpPr>
        <xdr:cNvPr id="761" name="テキスト ボックス 760"/>
        <xdr:cNvSpPr txBox="1"/>
      </xdr:nvSpPr>
      <xdr:spPr>
        <a:xfrm>
          <a:off x="19356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62" name="フローチャート: 判断 761"/>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81805</xdr:rowOff>
    </xdr:from>
    <xdr:ext cx="313932" cy="259045"/>
    <xdr:sp macro="" textlink="">
      <xdr:nvSpPr>
        <xdr:cNvPr id="763" name="テキスト ボックス 762"/>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90043</xdr:rowOff>
    </xdr:from>
    <xdr:to>
      <xdr:col>116</xdr:col>
      <xdr:colOff>114300</xdr:colOff>
      <xdr:row>39</xdr:row>
      <xdr:rowOff>20193</xdr:rowOff>
    </xdr:to>
    <xdr:sp macro="" textlink="">
      <xdr:nvSpPr>
        <xdr:cNvPr id="769" name="楕円 768"/>
        <xdr:cNvSpPr/>
      </xdr:nvSpPr>
      <xdr:spPr>
        <a:xfrm>
          <a:off x="221107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43515</xdr:rowOff>
    </xdr:from>
    <xdr:ext cx="378565" cy="259045"/>
    <xdr:sp macro="" textlink="">
      <xdr:nvSpPr>
        <xdr:cNvPr id="770" name="諸支出金該当値テキスト"/>
        <xdr:cNvSpPr txBox="1"/>
      </xdr:nvSpPr>
      <xdr:spPr>
        <a:xfrm>
          <a:off x="22212300" y="6558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77660</xdr:rowOff>
    </xdr:from>
    <xdr:to>
      <xdr:col>112</xdr:col>
      <xdr:colOff>38100</xdr:colOff>
      <xdr:row>39</xdr:row>
      <xdr:rowOff>7810</xdr:rowOff>
    </xdr:to>
    <xdr:sp macro="" textlink="">
      <xdr:nvSpPr>
        <xdr:cNvPr id="771" name="楕円 770"/>
        <xdr:cNvSpPr/>
      </xdr:nvSpPr>
      <xdr:spPr>
        <a:xfrm>
          <a:off x="21272500" y="65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24337</xdr:rowOff>
    </xdr:from>
    <xdr:ext cx="378565" cy="259045"/>
    <xdr:sp macro="" textlink="">
      <xdr:nvSpPr>
        <xdr:cNvPr id="772" name="テキスト ボックス 771"/>
        <xdr:cNvSpPr txBox="1"/>
      </xdr:nvSpPr>
      <xdr:spPr>
        <a:xfrm>
          <a:off x="21134017" y="6367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61658</xdr:rowOff>
    </xdr:from>
    <xdr:to>
      <xdr:col>107</xdr:col>
      <xdr:colOff>101600</xdr:colOff>
      <xdr:row>38</xdr:row>
      <xdr:rowOff>163258</xdr:rowOff>
    </xdr:to>
    <xdr:sp macro="" textlink="">
      <xdr:nvSpPr>
        <xdr:cNvPr id="773" name="楕円 772"/>
        <xdr:cNvSpPr/>
      </xdr:nvSpPr>
      <xdr:spPr>
        <a:xfrm>
          <a:off x="203835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xdr:rowOff>
    </xdr:from>
    <xdr:ext cx="378565" cy="259045"/>
    <xdr:sp macro="" textlink="">
      <xdr:nvSpPr>
        <xdr:cNvPr id="774" name="テキスト ボックス 773"/>
        <xdr:cNvSpPr txBox="1"/>
      </xdr:nvSpPr>
      <xdr:spPr>
        <a:xfrm>
          <a:off x="20245017" y="635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60516</xdr:rowOff>
    </xdr:from>
    <xdr:to>
      <xdr:col>102</xdr:col>
      <xdr:colOff>165100</xdr:colOff>
      <xdr:row>38</xdr:row>
      <xdr:rowOff>162116</xdr:rowOff>
    </xdr:to>
    <xdr:sp macro="" textlink="">
      <xdr:nvSpPr>
        <xdr:cNvPr id="775" name="楕円 774"/>
        <xdr:cNvSpPr/>
      </xdr:nvSpPr>
      <xdr:spPr>
        <a:xfrm>
          <a:off x="19494500" y="65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7193</xdr:rowOff>
    </xdr:from>
    <xdr:ext cx="378565" cy="259045"/>
    <xdr:sp macro="" textlink="">
      <xdr:nvSpPr>
        <xdr:cNvPr id="776" name="テキスト ボックス 775"/>
        <xdr:cNvSpPr txBox="1"/>
      </xdr:nvSpPr>
      <xdr:spPr>
        <a:xfrm>
          <a:off x="19356017" y="635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77" name="楕円 776"/>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78" name="テキスト ボックス 777"/>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多くの費目で類似団体の平均より高い数値となっているが、これは平成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月の広域合併により、島しょ部という特殊な地理的特性を含んだ行政区域が存在することや深刻な人口減少に直面していることが主な要因である。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は、災害救助費が減少となったもののプレミアム付商品券事業費の皆増や障害福祉サービス費などの増加による影響が大きく、前年度から増加することとなった。類似団体平均値と比較して以前高い状態が続い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衛生費は、ごみ処理施設の建設事業が平成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年度で完了したこと、及び新施設の供用開始による運営の効率化が図られたことから、平成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年度は大きく減少し、令和元年度も類似団体平均値を下回る結果となった。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土木費は、土地開発公社解散に伴う新都市用地先行取得事業費の皆増や、道路橋りょう補修事業費、四村団地建替事業費の増加により、令和元年度は類似団体平均値を大きく上回る結果となった。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消防費は、同報系防災行政無線設備設置工事など防災情報通信システム整備事業や、緊急告知ラジオ普及促進事業（皆増）などにより、類似団体平均値を上回る状態となっている。なお、同報系防災行政無線設備設置工事は令和元年度しゅん工となった。</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教育費は、前年度と比較すると大学立地への補助金は減少となったものの、小中学校の空調設備整備により増加している。なお、大学立地への補助金の事業期間は令和元年度まで。</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合併に伴う施設の統廃合や国体関連施設の整備、大型事業を集中して実施したことから、近年高い水準で推移している。ごみ処理施設に係る地方債の償還期間を見直すなど、公債費負担の平準化に努めているが、今後しばらくは高い状態が続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令和元年度は、実質収支額が減少し、実質収支比率も０．４ポイント減少となった。また、財政調整基金の取り崩しを行わず、積立のみを行った結果、実質単年度収支は黒字となった。なお、令和元年度の財政調整基金残高は、標準財政規模比で前年度から１．４５ポイントの増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今後は、合併算定替（特例期間）終了による地方交付税の減や、新型コロナウイルス感染拡大による景気低迷をうけて市税の減収など、より一層厳しい財政運営を強いられることが予想されるが、財政収支の均衡を図る努力を継続し、健全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令和元年度決算において、すべての会計で実質収支が黒字となっている。</a:t>
          </a:r>
        </a:p>
        <a:p>
          <a:r>
            <a:rPr kumimoji="1" lang="ja-JP" altLang="en-US" sz="1200">
              <a:solidFill>
                <a:sysClr val="windowText" lastClr="000000"/>
              </a:solidFill>
              <a:latin typeface="ＭＳ ゴシック" pitchFamily="49" charset="-128"/>
              <a:ea typeface="ＭＳ ゴシック" pitchFamily="49" charset="-128"/>
            </a:rPr>
            <a:t>また、標準財政規模に対する実質収支額の割合は、前年度１８．５１％から０．７３ポイント上昇し、１９．２４％となっている。</a:t>
          </a:r>
        </a:p>
        <a:p>
          <a:r>
            <a:rPr kumimoji="1" lang="ja-JP" altLang="en-US" sz="1200">
              <a:solidFill>
                <a:sysClr val="windowText" lastClr="000000"/>
              </a:solidFill>
              <a:latin typeface="ＭＳ ゴシック" pitchFamily="49" charset="-128"/>
              <a:ea typeface="ＭＳ ゴシック" pitchFamily="49" charset="-128"/>
            </a:rPr>
            <a:t>　実質収支額の割合が上昇した主な理由として、標準財政規模の減少が挙げられるが、これは普通交付税が増加したものの、臨時財政対策債発行可能額や標準税収入額等が減少したことによる。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80604885</v>
      </c>
      <c r="BO4" s="424"/>
      <c r="BP4" s="424"/>
      <c r="BQ4" s="424"/>
      <c r="BR4" s="424"/>
      <c r="BS4" s="424"/>
      <c r="BT4" s="424"/>
      <c r="BU4" s="425"/>
      <c r="BV4" s="423">
        <v>77309695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7.4</v>
      </c>
      <c r="CU4" s="608"/>
      <c r="CV4" s="608"/>
      <c r="CW4" s="608"/>
      <c r="CX4" s="608"/>
      <c r="CY4" s="608"/>
      <c r="CZ4" s="608"/>
      <c r="DA4" s="609"/>
      <c r="DB4" s="607">
        <v>7.8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76496494</v>
      </c>
      <c r="BO5" s="429"/>
      <c r="BP5" s="429"/>
      <c r="BQ5" s="429"/>
      <c r="BR5" s="429"/>
      <c r="BS5" s="429"/>
      <c r="BT5" s="429"/>
      <c r="BU5" s="430"/>
      <c r="BV5" s="428">
        <v>72896245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94.7</v>
      </c>
      <c r="CU5" s="399"/>
      <c r="CV5" s="399"/>
      <c r="CW5" s="399"/>
      <c r="CX5" s="399"/>
      <c r="CY5" s="399"/>
      <c r="CZ5" s="399"/>
      <c r="DA5" s="400"/>
      <c r="DB5" s="398">
        <v>93.9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4108391</v>
      </c>
      <c r="BO6" s="429"/>
      <c r="BP6" s="429"/>
      <c r="BQ6" s="429"/>
      <c r="BR6" s="429"/>
      <c r="BS6" s="429"/>
      <c r="BT6" s="429"/>
      <c r="BU6" s="430"/>
      <c r="BV6" s="428">
        <v>4413450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99</v>
      </c>
      <c r="CU6" s="582"/>
      <c r="CV6" s="582"/>
      <c r="CW6" s="582"/>
      <c r="CX6" s="582"/>
      <c r="CY6" s="582"/>
      <c r="CZ6" s="582"/>
      <c r="DA6" s="583"/>
      <c r="DB6" s="581">
        <v>99.1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803756</v>
      </c>
      <c r="BO7" s="429"/>
      <c r="BP7" s="429"/>
      <c r="BQ7" s="429"/>
      <c r="BR7" s="429"/>
      <c r="BS7" s="429"/>
      <c r="BT7" s="429"/>
      <c r="BU7" s="430"/>
      <c r="BV7" s="428">
        <v>863760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44688367</v>
      </c>
      <c r="CU7" s="429"/>
      <c r="CV7" s="429"/>
      <c r="CW7" s="429"/>
      <c r="CX7" s="429"/>
      <c r="CY7" s="429"/>
      <c r="CZ7" s="429"/>
      <c r="DA7" s="430"/>
      <c r="DB7" s="428">
        <v>45461590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102</v>
      </c>
      <c r="AV8" s="486"/>
      <c r="AW8" s="486"/>
      <c r="AX8" s="486"/>
      <c r="AY8" s="408" t="s">
        <v>110</v>
      </c>
      <c r="AZ8" s="409"/>
      <c r="BA8" s="409"/>
      <c r="BB8" s="409"/>
      <c r="BC8" s="409"/>
      <c r="BD8" s="409"/>
      <c r="BE8" s="409"/>
      <c r="BF8" s="409"/>
      <c r="BG8" s="409"/>
      <c r="BH8" s="409"/>
      <c r="BI8" s="409"/>
      <c r="BJ8" s="409"/>
      <c r="BK8" s="409"/>
      <c r="BL8" s="409"/>
      <c r="BM8" s="410"/>
      <c r="BN8" s="428">
        <v>3304635</v>
      </c>
      <c r="BO8" s="429"/>
      <c r="BP8" s="429"/>
      <c r="BQ8" s="429"/>
      <c r="BR8" s="429"/>
      <c r="BS8" s="429"/>
      <c r="BT8" s="429"/>
      <c r="BU8" s="430"/>
      <c r="BV8" s="428">
        <v>3549690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0.54</v>
      </c>
      <c r="CU8" s="542"/>
      <c r="CV8" s="542"/>
      <c r="CW8" s="542"/>
      <c r="CX8" s="542"/>
      <c r="CY8" s="542"/>
      <c r="CZ8" s="542"/>
      <c r="DA8" s="543"/>
      <c r="DB8" s="541">
        <v>0.55000000000000004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158114</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-245055</v>
      </c>
      <c r="BO9" s="429"/>
      <c r="BP9" s="429"/>
      <c r="BQ9" s="429"/>
      <c r="BR9" s="429"/>
      <c r="BS9" s="429"/>
      <c r="BT9" s="429"/>
      <c r="BU9" s="430"/>
      <c r="BV9" s="428">
        <v>-776912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20.9</v>
      </c>
      <c r="CU9" s="399"/>
      <c r="CV9" s="399"/>
      <c r="CW9" s="399"/>
      <c r="CX9" s="399"/>
      <c r="CY9" s="399"/>
      <c r="CZ9" s="399"/>
      <c r="DA9" s="400"/>
      <c r="DB9" s="398">
        <v>21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166532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420973</v>
      </c>
      <c r="BO10" s="429"/>
      <c r="BP10" s="429"/>
      <c r="BQ10" s="429"/>
      <c r="BR10" s="429"/>
      <c r="BS10" s="429"/>
      <c r="BT10" s="429"/>
      <c r="BU10" s="430"/>
      <c r="BV10" s="428">
        <v>182541</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158386</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948000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154844</v>
      </c>
      <c r="S13" s="532"/>
      <c r="T13" s="532"/>
      <c r="U13" s="532"/>
      <c r="V13" s="533"/>
      <c r="W13" s="519" t="s">
        <v>141</v>
      </c>
      <c r="X13" s="441"/>
      <c r="Y13" s="441"/>
      <c r="Z13" s="441"/>
      <c r="AA13" s="441"/>
      <c r="AB13" s="442"/>
      <c r="AC13" s="404">
        <v>4132</v>
      </c>
      <c r="AD13" s="405"/>
      <c r="AE13" s="405"/>
      <c r="AF13" s="405"/>
      <c r="AG13" s="406"/>
      <c r="AH13" s="404">
        <v>4752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175918</v>
      </c>
      <c r="BO13" s="429"/>
      <c r="BP13" s="429"/>
      <c r="BQ13" s="429"/>
      <c r="BR13" s="429"/>
      <c r="BS13" s="429"/>
      <c r="BT13" s="429"/>
      <c r="BU13" s="430"/>
      <c r="BV13" s="428">
        <v>-1542371</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12.2</v>
      </c>
      <c r="CU13" s="399"/>
      <c r="CV13" s="399"/>
      <c r="CW13" s="399"/>
      <c r="CX13" s="399"/>
      <c r="CY13" s="399"/>
      <c r="CZ13" s="399"/>
      <c r="DA13" s="400"/>
      <c r="DB13" s="398">
        <v>12.4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160178</v>
      </c>
      <c r="S14" s="532"/>
      <c r="T14" s="532"/>
      <c r="U14" s="532"/>
      <c r="V14" s="533"/>
      <c r="W14" s="534"/>
      <c r="X14" s="444"/>
      <c r="Y14" s="444"/>
      <c r="Z14" s="444"/>
      <c r="AA14" s="444"/>
      <c r="AB14" s="445"/>
      <c r="AC14" s="524">
        <v>5.9</v>
      </c>
      <c r="AD14" s="525"/>
      <c r="AE14" s="525"/>
      <c r="AF14" s="525"/>
      <c r="AG14" s="526"/>
      <c r="AH14" s="524">
        <v>6.5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130</v>
      </c>
      <c r="CU14" s="536"/>
      <c r="CV14" s="536"/>
      <c r="CW14" s="536"/>
      <c r="CX14" s="536"/>
      <c r="CY14" s="536"/>
      <c r="CZ14" s="536"/>
      <c r="DA14" s="537"/>
      <c r="DB14" s="535">
        <v>1.6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157037</v>
      </c>
      <c r="S15" s="532"/>
      <c r="T15" s="532"/>
      <c r="U15" s="532"/>
      <c r="V15" s="533"/>
      <c r="W15" s="519" t="s">
        <v>149</v>
      </c>
      <c r="X15" s="441"/>
      <c r="Y15" s="441"/>
      <c r="Z15" s="441"/>
      <c r="AA15" s="441"/>
      <c r="AB15" s="442"/>
      <c r="AC15" s="404">
        <v>22476</v>
      </c>
      <c r="AD15" s="405"/>
      <c r="AE15" s="405"/>
      <c r="AF15" s="405"/>
      <c r="AG15" s="406"/>
      <c r="AH15" s="404">
        <v>23598</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19606690</v>
      </c>
      <c r="BO15" s="424"/>
      <c r="BP15" s="424"/>
      <c r="BQ15" s="424"/>
      <c r="BR15" s="424"/>
      <c r="BS15" s="424"/>
      <c r="BT15" s="424"/>
      <c r="BU15" s="425"/>
      <c r="BV15" s="423">
        <v>19844089</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31.9</v>
      </c>
      <c r="AD16" s="525"/>
      <c r="AE16" s="525"/>
      <c r="AF16" s="525"/>
      <c r="AG16" s="526"/>
      <c r="AH16" s="524">
        <v>32.5</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36504917</v>
      </c>
      <c r="BO16" s="429"/>
      <c r="BP16" s="429"/>
      <c r="BQ16" s="429"/>
      <c r="BR16" s="429"/>
      <c r="BS16" s="429"/>
      <c r="BT16" s="429"/>
      <c r="BU16" s="430"/>
      <c r="BV16" s="428">
        <v>35849627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43800</v>
      </c>
      <c r="AD17" s="405"/>
      <c r="AE17" s="405"/>
      <c r="AF17" s="405"/>
      <c r="AG17" s="406"/>
      <c r="AH17" s="404">
        <v>44236</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25169264</v>
      </c>
      <c r="BO17" s="429"/>
      <c r="BP17" s="429"/>
      <c r="BQ17" s="429"/>
      <c r="BR17" s="429"/>
      <c r="BS17" s="429"/>
      <c r="BT17" s="429"/>
      <c r="BU17" s="430"/>
      <c r="BV17" s="428">
        <v>25620583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419.14</v>
      </c>
      <c r="M18" s="493"/>
      <c r="N18" s="493"/>
      <c r="O18" s="493"/>
      <c r="P18" s="493"/>
      <c r="Q18" s="493"/>
      <c r="R18" s="494"/>
      <c r="S18" s="494"/>
      <c r="T18" s="494"/>
      <c r="U18" s="494"/>
      <c r="V18" s="495"/>
      <c r="W18" s="509"/>
      <c r="X18" s="510"/>
      <c r="Y18" s="510"/>
      <c r="Z18" s="510"/>
      <c r="AA18" s="510"/>
      <c r="AB18" s="520"/>
      <c r="AC18" s="392">
        <v>62.2</v>
      </c>
      <c r="AD18" s="393"/>
      <c r="AE18" s="393"/>
      <c r="AF18" s="393"/>
      <c r="AG18" s="496"/>
      <c r="AH18" s="392">
        <v>60.9</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43393401</v>
      </c>
      <c r="BO18" s="429"/>
      <c r="BP18" s="429"/>
      <c r="BQ18" s="429"/>
      <c r="BR18" s="429"/>
      <c r="BS18" s="429"/>
      <c r="BT18" s="429"/>
      <c r="BU18" s="430"/>
      <c r="BV18" s="428">
        <v>43291971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377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54618530</v>
      </c>
      <c r="BO19" s="429"/>
      <c r="BP19" s="429"/>
      <c r="BQ19" s="429"/>
      <c r="BR19" s="429"/>
      <c r="BS19" s="429"/>
      <c r="BT19" s="429"/>
      <c r="BU19" s="430"/>
      <c r="BV19" s="428">
        <v>54738545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67105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76868289</v>
      </c>
      <c r="BO23" s="429"/>
      <c r="BP23" s="429"/>
      <c r="BQ23" s="429"/>
      <c r="BR23" s="429"/>
      <c r="BS23" s="429"/>
      <c r="BT23" s="429"/>
      <c r="BU23" s="430"/>
      <c r="BV23" s="428">
        <v>81153475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9820</v>
      </c>
      <c r="R24" s="405"/>
      <c r="S24" s="405"/>
      <c r="T24" s="405"/>
      <c r="U24" s="405"/>
      <c r="V24" s="406"/>
      <c r="W24" s="470"/>
      <c r="X24" s="461"/>
      <c r="Y24" s="462"/>
      <c r="Z24" s="401" t="s">
        <v>173</v>
      </c>
      <c r="AA24" s="402"/>
      <c r="AB24" s="402"/>
      <c r="AC24" s="402"/>
      <c r="AD24" s="402"/>
      <c r="AE24" s="402"/>
      <c r="AF24" s="402"/>
      <c r="AG24" s="403"/>
      <c r="AH24" s="404">
        <v>1230</v>
      </c>
      <c r="AI24" s="405"/>
      <c r="AJ24" s="405"/>
      <c r="AK24" s="405"/>
      <c r="AL24" s="406"/>
      <c r="AM24" s="404">
        <v>3805620</v>
      </c>
      <c r="AN24" s="405"/>
      <c r="AO24" s="405"/>
      <c r="AP24" s="405"/>
      <c r="AQ24" s="405"/>
      <c r="AR24" s="406"/>
      <c r="AS24" s="404">
        <v>3094</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38133035</v>
      </c>
      <c r="BO24" s="429"/>
      <c r="BP24" s="429"/>
      <c r="BQ24" s="429"/>
      <c r="BR24" s="429"/>
      <c r="BS24" s="429"/>
      <c r="BT24" s="429"/>
      <c r="BU24" s="430"/>
      <c r="BV24" s="428">
        <v>38101366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8070</v>
      </c>
      <c r="R25" s="405"/>
      <c r="S25" s="405"/>
      <c r="T25" s="405"/>
      <c r="U25" s="405"/>
      <c r="V25" s="406"/>
      <c r="W25" s="470"/>
      <c r="X25" s="461"/>
      <c r="Y25" s="462"/>
      <c r="Z25" s="401" t="s">
        <v>176</v>
      </c>
      <c r="AA25" s="402"/>
      <c r="AB25" s="402"/>
      <c r="AC25" s="402"/>
      <c r="AD25" s="402"/>
      <c r="AE25" s="402"/>
      <c r="AF25" s="402"/>
      <c r="AG25" s="403"/>
      <c r="AH25" s="404">
        <v>213</v>
      </c>
      <c r="AI25" s="405"/>
      <c r="AJ25" s="405"/>
      <c r="AK25" s="405"/>
      <c r="AL25" s="406"/>
      <c r="AM25" s="404">
        <v>585963</v>
      </c>
      <c r="AN25" s="405"/>
      <c r="AO25" s="405"/>
      <c r="AP25" s="405"/>
      <c r="AQ25" s="405"/>
      <c r="AR25" s="406"/>
      <c r="AS25" s="404">
        <v>2751</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13131376</v>
      </c>
      <c r="BO25" s="424"/>
      <c r="BP25" s="424"/>
      <c r="BQ25" s="424"/>
      <c r="BR25" s="424"/>
      <c r="BS25" s="424"/>
      <c r="BT25" s="424"/>
      <c r="BU25" s="425"/>
      <c r="BV25" s="423">
        <v>19218903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6690</v>
      </c>
      <c r="R26" s="405"/>
      <c r="S26" s="405"/>
      <c r="T26" s="405"/>
      <c r="U26" s="405"/>
      <c r="V26" s="406"/>
      <c r="W26" s="470"/>
      <c r="X26" s="461"/>
      <c r="Y26" s="462"/>
      <c r="Z26" s="401" t="s">
        <v>179</v>
      </c>
      <c r="AA26" s="483"/>
      <c r="AB26" s="483"/>
      <c r="AC26" s="483"/>
      <c r="AD26" s="483"/>
      <c r="AE26" s="483"/>
      <c r="AF26" s="483"/>
      <c r="AG26" s="484"/>
      <c r="AH26" s="404">
        <v>30</v>
      </c>
      <c r="AI26" s="405"/>
      <c r="AJ26" s="405"/>
      <c r="AK26" s="405"/>
      <c r="AL26" s="406"/>
      <c r="AM26" s="404">
        <v>83010</v>
      </c>
      <c r="AN26" s="405"/>
      <c r="AO26" s="405"/>
      <c r="AP26" s="405"/>
      <c r="AQ26" s="405"/>
      <c r="AR26" s="406"/>
      <c r="AS26" s="404">
        <v>2767</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5850</v>
      </c>
      <c r="R27" s="405"/>
      <c r="S27" s="405"/>
      <c r="T27" s="405"/>
      <c r="U27" s="405"/>
      <c r="V27" s="406"/>
      <c r="W27" s="470"/>
      <c r="X27" s="461"/>
      <c r="Y27" s="462"/>
      <c r="Z27" s="401" t="s">
        <v>182</v>
      </c>
      <c r="AA27" s="402"/>
      <c r="AB27" s="402"/>
      <c r="AC27" s="402"/>
      <c r="AD27" s="402"/>
      <c r="AE27" s="402"/>
      <c r="AF27" s="402"/>
      <c r="AG27" s="403"/>
      <c r="AH27" s="404">
        <v>6</v>
      </c>
      <c r="AI27" s="405"/>
      <c r="AJ27" s="405"/>
      <c r="AK27" s="405"/>
      <c r="AL27" s="406"/>
      <c r="AM27" s="404">
        <v>25080</v>
      </c>
      <c r="AN27" s="405"/>
      <c r="AO27" s="405"/>
      <c r="AP27" s="405"/>
      <c r="AQ27" s="405"/>
      <c r="AR27" s="406"/>
      <c r="AS27" s="404">
        <v>4180</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1760468</v>
      </c>
      <c r="BO27" s="432"/>
      <c r="BP27" s="432"/>
      <c r="BQ27" s="432"/>
      <c r="BR27" s="432"/>
      <c r="BS27" s="432"/>
      <c r="BT27" s="432"/>
      <c r="BU27" s="433"/>
      <c r="BV27" s="431">
        <v>2109171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5290</v>
      </c>
      <c r="R28" s="405"/>
      <c r="S28" s="405"/>
      <c r="T28" s="405"/>
      <c r="U28" s="405"/>
      <c r="V28" s="406"/>
      <c r="W28" s="470"/>
      <c r="X28" s="461"/>
      <c r="Y28" s="462"/>
      <c r="Z28" s="401" t="s">
        <v>185</v>
      </c>
      <c r="AA28" s="402"/>
      <c r="AB28" s="402"/>
      <c r="AC28" s="402"/>
      <c r="AD28" s="402"/>
      <c r="AE28" s="402"/>
      <c r="AF28" s="402"/>
      <c r="AG28" s="403"/>
      <c r="AH28" s="404" t="s">
        <v>139</v>
      </c>
      <c r="AI28" s="405"/>
      <c r="AJ28" s="405"/>
      <c r="AK28" s="405"/>
      <c r="AL28" s="406"/>
      <c r="AM28" s="404" t="s">
        <v>139</v>
      </c>
      <c r="AN28" s="405"/>
      <c r="AO28" s="405"/>
      <c r="AP28" s="405"/>
      <c r="AQ28" s="405"/>
      <c r="AR28" s="406"/>
      <c r="AS28" s="404" t="s">
        <v>130</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13738745</v>
      </c>
      <c r="BO28" s="424"/>
      <c r="BP28" s="424"/>
      <c r="BQ28" s="424"/>
      <c r="BR28" s="424"/>
      <c r="BS28" s="424"/>
      <c r="BT28" s="424"/>
      <c r="BU28" s="425"/>
      <c r="BV28" s="423">
        <v>13317772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30</v>
      </c>
      <c r="M29" s="405"/>
      <c r="N29" s="405"/>
      <c r="O29" s="405"/>
      <c r="P29" s="406"/>
      <c r="Q29" s="404">
        <v>4920</v>
      </c>
      <c r="R29" s="405"/>
      <c r="S29" s="405"/>
      <c r="T29" s="405"/>
      <c r="U29" s="405"/>
      <c r="V29" s="406"/>
      <c r="W29" s="471"/>
      <c r="X29" s="472"/>
      <c r="Y29" s="473"/>
      <c r="Z29" s="401" t="s">
        <v>188</v>
      </c>
      <c r="AA29" s="402"/>
      <c r="AB29" s="402"/>
      <c r="AC29" s="402"/>
      <c r="AD29" s="402"/>
      <c r="AE29" s="402"/>
      <c r="AF29" s="402"/>
      <c r="AG29" s="403"/>
      <c r="AH29" s="404">
        <v>1236</v>
      </c>
      <c r="AI29" s="405"/>
      <c r="AJ29" s="405"/>
      <c r="AK29" s="405"/>
      <c r="AL29" s="406"/>
      <c r="AM29" s="404">
        <v>3830700</v>
      </c>
      <c r="AN29" s="405"/>
      <c r="AO29" s="405"/>
      <c r="AP29" s="405"/>
      <c r="AQ29" s="405"/>
      <c r="AR29" s="406"/>
      <c r="AS29" s="404">
        <v>3099</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6320734</v>
      </c>
      <c r="BO29" s="429"/>
      <c r="BP29" s="429"/>
      <c r="BQ29" s="429"/>
      <c r="BR29" s="429"/>
      <c r="BS29" s="429"/>
      <c r="BT29" s="429"/>
      <c r="BU29" s="430"/>
      <c r="BV29" s="428">
        <v>7015850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95.5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7345462</v>
      </c>
      <c r="BO30" s="432"/>
      <c r="BP30" s="432"/>
      <c r="BQ30" s="432"/>
      <c r="BR30" s="432"/>
      <c r="BS30" s="432"/>
      <c r="BT30" s="432"/>
      <c r="BU30" s="433"/>
      <c r="BV30" s="431">
        <v>7589453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199</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197</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IF('各会計、関係団体の財政状況及び健全化判断比率'!B35="","",'各会計、関係団体の財政状況及び健全化判断比率'!B35)</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16</v>
      </c>
      <c r="BX34" s="387"/>
      <c r="BY34" s="386" t="str">
        <f>IF('各会計、関係団体の財政状況及び健全化判断比率'!B68="","",'各会計、関係団体の財政状況及び健全化判断比率'!B68)</f>
        <v>愛媛地方税滞納整理機構</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(一財)今治勤労福祉事業団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用地取得特別会計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工業用水道事業会計</v>
      </c>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IF('各会計、関係団体の財政状況及び健全化判断比率'!B36="","",'各会計、関係団体の財政状況及び健全化判断比率'!B36)</f>
        <v>船舶交通特別会計</v>
      </c>
      <c r="BH35" s="386"/>
      <c r="BI35" s="386"/>
      <c r="BJ35" s="386"/>
      <c r="BK35" s="386"/>
      <c r="BL35" s="386"/>
      <c r="BM35" s="386"/>
      <c r="BN35" s="386"/>
      <c r="BO35" s="386"/>
      <c r="BP35" s="386"/>
      <c r="BQ35" s="386"/>
      <c r="BR35" s="386"/>
      <c r="BS35" s="386"/>
      <c r="BT35" s="386"/>
      <c r="BU35" s="386"/>
      <c r="BV35" s="214"/>
      <c r="BW35" s="387">
        <f t="shared" ref="BW35:BW43" si="2">IF(BY35="","",BW34+1)</f>
        <v>17</v>
      </c>
      <c r="BX35" s="387"/>
      <c r="BY35" s="386" t="str">
        <f>IF('各会計、関係団体の財政状況及び健全化判断比率'!B69="","",'各会計、関係団体の財政状況及び健全化判断比率'!B69)</f>
        <v>愛媛県後期高齢者医療広域連合（一般会計）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(一財)今治市多目的温泉保養館管理公社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墓園事業特別会計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IF('各会計、関係団体の財政状況及び健全化判断比率'!B34="","",'各会計、関係団体の財政状況及び健全化判断比率'!B34)</f>
        <v>公共下水道事業会計</v>
      </c>
      <c r="AP36" s="386"/>
      <c r="AQ36" s="386"/>
      <c r="AR36" s="386"/>
      <c r="AS36" s="386"/>
      <c r="AT36" s="386"/>
      <c r="AU36" s="386"/>
      <c r="AV36" s="386"/>
      <c r="AW36" s="386"/>
      <c r="AX36" s="386"/>
      <c r="AY36" s="386"/>
      <c r="AZ36" s="386"/>
      <c r="BA36" s="386"/>
      <c r="BB36" s="386"/>
      <c r="BC36" s="386"/>
      <c r="BD36" s="214"/>
      <c r="BE36" s="387">
        <f t="shared" si="1"/>
        <v>13</v>
      </c>
      <c r="BF36" s="387"/>
      <c r="BG36" s="386" t="str">
        <f>IF('各会計、関係団体の財政状況及び健全化判断比率'!B37="","",'各会計、関係団体の財政状況及び健全化判断比率'!B37)</f>
        <v>港湾事業特別会計</v>
      </c>
      <c r="BH36" s="386"/>
      <c r="BI36" s="386"/>
      <c r="BJ36" s="386"/>
      <c r="BK36" s="386"/>
      <c r="BL36" s="386"/>
      <c r="BM36" s="386"/>
      <c r="BN36" s="386"/>
      <c r="BO36" s="386"/>
      <c r="BP36" s="386"/>
      <c r="BQ36" s="386"/>
      <c r="BR36" s="386"/>
      <c r="BS36" s="386"/>
      <c r="BT36" s="386"/>
      <c r="BU36" s="386"/>
      <c r="BV36" s="214"/>
      <c r="BW36" s="387">
        <f t="shared" si="2"/>
        <v>18</v>
      </c>
      <c r="BX36" s="387"/>
      <c r="BY36" s="386" t="str">
        <f>IF('各会計、関係団体の財政状況及び健全化判断比率'!B70="","",'各会計、関係団体の財政状況及び健全化判断比率'!B70)</f>
        <v>愛媛県後期高齢者医療広域連合（後期高齢者医療特別会計）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(一財)今治文化振興会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駐車場特別会計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14</v>
      </c>
      <c r="BF37" s="387"/>
      <c r="BG37" s="386" t="str">
        <f>IF('各会計、関係団体の財政状況及び健全化判断比率'!B38="","",'各会計、関係団体の財政状況及び健全化判断比率'!B38)</f>
        <v>小規模下水道特別会計</v>
      </c>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(公財)河野育英会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15</v>
      </c>
      <c r="BF38" s="387"/>
      <c r="BG38" s="386" t="str">
        <f>IF('各会計、関係団体の財政状況及び健全化判断比率'!B39="","",'各会計、関係団体の財政状況及び健全化判断比率'!B39)</f>
        <v>鉱泉供給事業特別会計</v>
      </c>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(公財)檜垣育英会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大三島ブルーライン(株)</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芸予汽船(株)</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26</v>
      </c>
      <c r="CP41" s="387"/>
      <c r="CQ41" s="386" t="str">
        <f>IF('各会計、関係団体の財政状況及び健全化判断比率'!BS14="","",'各会計、関係団体の財政状況及び健全化判断比率'!BS14)</f>
        <v>(株)IJC</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27</v>
      </c>
      <c r="CP42" s="387"/>
      <c r="CQ42" s="386" t="str">
        <f>IF('各会計、関係団体の財政状況及び健全化判断比率'!BS15="","",'各会計、関係団体の財政状況及び健全化判断比率'!BS15)</f>
        <v>今治コミュニティ放送(株)</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28</v>
      </c>
      <c r="CP43" s="387"/>
      <c r="CQ43" s="386" t="str">
        <f>IF('各会計、関係団体の財政状況及び健全化判断比率'!BS16="","",'各会計、関係団体の財政状況及び健全化判断比率'!BS16)</f>
        <v>瀬戸内海交通(株)</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xWxYFyE8XAJimT9bOYb5E5ZLkzKmXUSAbpmgpmPOcVwxbRnDc4s6wsKBBQ54Yt05KJ3jE+139iqCezdTpZa4Q==" saltValue="bqUdSDlsqRYaAirFpqeK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0" t="s">
        <v>581</v>
      </c>
      <c r="D34" s="1210"/>
      <c r="E34" s="1211"/>
      <c r="F34" s="32">
        <v>3.77</v>
      </c>
      <c r="G34" s="33">
        <v>4.58</v>
      </c>
      <c r="H34" s="33">
        <v>6.39</v>
      </c>
      <c r="I34" s="33">
        <v>7.01</v>
      </c>
      <c r="J34" s="34">
        <v>7.91</v>
      </c>
      <c r="K34" s="22"/>
      <c r="L34" s="22"/>
      <c r="M34" s="22"/>
      <c r="N34" s="22"/>
      <c r="O34" s="22"/>
      <c r="P34" s="22"/>
    </row>
    <row r="35" spans="1:16" ht="39" customHeight="1" x14ac:dyDescent="0.15">
      <c r="A35" s="22"/>
      <c r="B35" s="35"/>
      <c r="C35" s="1204" t="s">
        <v>582</v>
      </c>
      <c r="D35" s="1205"/>
      <c r="E35" s="1206"/>
      <c r="F35" s="36">
        <v>8.67</v>
      </c>
      <c r="G35" s="37">
        <v>8.8699999999999992</v>
      </c>
      <c r="H35" s="37">
        <v>9.4</v>
      </c>
      <c r="I35" s="37">
        <v>7.79</v>
      </c>
      <c r="J35" s="38">
        <v>7.38</v>
      </c>
      <c r="K35" s="22"/>
      <c r="L35" s="22"/>
      <c r="M35" s="22"/>
      <c r="N35" s="22"/>
      <c r="O35" s="22"/>
      <c r="P35" s="22"/>
    </row>
    <row r="36" spans="1:16" ht="39" customHeight="1" x14ac:dyDescent="0.15">
      <c r="A36" s="22"/>
      <c r="B36" s="35"/>
      <c r="C36" s="1204" t="s">
        <v>583</v>
      </c>
      <c r="D36" s="1205"/>
      <c r="E36" s="1206"/>
      <c r="F36" s="36" t="s">
        <v>534</v>
      </c>
      <c r="G36" s="37">
        <v>1.1200000000000001</v>
      </c>
      <c r="H36" s="37">
        <v>1.39</v>
      </c>
      <c r="I36" s="37">
        <v>1.54</v>
      </c>
      <c r="J36" s="38">
        <v>1.66</v>
      </c>
      <c r="K36" s="22"/>
      <c r="L36" s="22"/>
      <c r="M36" s="22"/>
      <c r="N36" s="22"/>
      <c r="O36" s="22"/>
      <c r="P36" s="22"/>
    </row>
    <row r="37" spans="1:16" ht="39" customHeight="1" x14ac:dyDescent="0.15">
      <c r="A37" s="22"/>
      <c r="B37" s="35"/>
      <c r="C37" s="1204" t="s">
        <v>584</v>
      </c>
      <c r="D37" s="1205"/>
      <c r="E37" s="1206"/>
      <c r="F37" s="36">
        <v>0.49</v>
      </c>
      <c r="G37" s="37">
        <v>0.99</v>
      </c>
      <c r="H37" s="37">
        <v>1.28</v>
      </c>
      <c r="I37" s="37">
        <v>1.31</v>
      </c>
      <c r="J37" s="38">
        <v>1.36</v>
      </c>
      <c r="K37" s="22"/>
      <c r="L37" s="22"/>
      <c r="M37" s="22"/>
      <c r="N37" s="22"/>
      <c r="O37" s="22"/>
      <c r="P37" s="22"/>
    </row>
    <row r="38" spans="1:16" ht="39" customHeight="1" x14ac:dyDescent="0.15">
      <c r="A38" s="22"/>
      <c r="B38" s="35"/>
      <c r="C38" s="1204" t="s">
        <v>585</v>
      </c>
      <c r="D38" s="1205"/>
      <c r="E38" s="1206"/>
      <c r="F38" s="36">
        <v>1.08</v>
      </c>
      <c r="G38" s="37">
        <v>1.49</v>
      </c>
      <c r="H38" s="37">
        <v>2.08</v>
      </c>
      <c r="I38" s="37">
        <v>0.39</v>
      </c>
      <c r="J38" s="38">
        <v>0.46</v>
      </c>
      <c r="K38" s="22"/>
      <c r="L38" s="22"/>
      <c r="M38" s="22"/>
      <c r="N38" s="22"/>
      <c r="O38" s="22"/>
      <c r="P38" s="22"/>
    </row>
    <row r="39" spans="1:16" ht="39" customHeight="1" x14ac:dyDescent="0.15">
      <c r="A39" s="22"/>
      <c r="B39" s="35"/>
      <c r="C39" s="1204" t="s">
        <v>586</v>
      </c>
      <c r="D39" s="1205"/>
      <c r="E39" s="1206"/>
      <c r="F39" s="36">
        <v>0.24</v>
      </c>
      <c r="G39" s="37">
        <v>0.26</v>
      </c>
      <c r="H39" s="37">
        <v>0.28000000000000003</v>
      </c>
      <c r="I39" s="37">
        <v>0.28999999999999998</v>
      </c>
      <c r="J39" s="38">
        <v>0.28999999999999998</v>
      </c>
      <c r="K39" s="22"/>
      <c r="L39" s="22"/>
      <c r="M39" s="22"/>
      <c r="N39" s="22"/>
      <c r="O39" s="22"/>
      <c r="P39" s="22"/>
    </row>
    <row r="40" spans="1:16" ht="39" customHeight="1" x14ac:dyDescent="0.15">
      <c r="A40" s="22"/>
      <c r="B40" s="35"/>
      <c r="C40" s="1204" t="s">
        <v>587</v>
      </c>
      <c r="D40" s="1205"/>
      <c r="E40" s="1206"/>
      <c r="F40" s="36">
        <v>0.1</v>
      </c>
      <c r="G40" s="37">
        <v>0.11</v>
      </c>
      <c r="H40" s="37">
        <v>0.14000000000000001</v>
      </c>
      <c r="I40" s="37">
        <v>0.12</v>
      </c>
      <c r="J40" s="38">
        <v>0.14000000000000001</v>
      </c>
      <c r="K40" s="22"/>
      <c r="L40" s="22"/>
      <c r="M40" s="22"/>
      <c r="N40" s="22"/>
      <c r="O40" s="22"/>
      <c r="P40" s="22"/>
    </row>
    <row r="41" spans="1:16" ht="39" customHeight="1" x14ac:dyDescent="0.15">
      <c r="A41" s="22"/>
      <c r="B41" s="35"/>
      <c r="C41" s="1204" t="s">
        <v>588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589</v>
      </c>
      <c r="D42" s="1205"/>
      <c r="E42" s="1206"/>
      <c r="F42" s="36" t="s">
        <v>534</v>
      </c>
      <c r="G42" s="37" t="s">
        <v>534</v>
      </c>
      <c r="H42" s="37" t="s">
        <v>534</v>
      </c>
      <c r="I42" s="37" t="s">
        <v>534</v>
      </c>
      <c r="J42" s="38" t="s">
        <v>534</v>
      </c>
      <c r="K42" s="22"/>
      <c r="L42" s="22"/>
      <c r="M42" s="22"/>
      <c r="N42" s="22"/>
      <c r="O42" s="22"/>
      <c r="P42" s="22"/>
    </row>
    <row r="43" spans="1:16" ht="39" customHeight="1" thickBot="1" x14ac:dyDescent="0.2">
      <c r="A43" s="22"/>
      <c r="B43" s="40"/>
      <c r="C43" s="1207" t="s">
        <v>590</v>
      </c>
      <c r="D43" s="1208"/>
      <c r="E43" s="1209"/>
      <c r="F43" s="41">
        <v>0.22</v>
      </c>
      <c r="G43" s="42">
        <v>0.08</v>
      </c>
      <c r="H43" s="42">
        <v>0.08</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Zu8J1L0ZnCgWD8Wtwq3cbT2cOcJO7wt+kV1O8WhcMn7mgAyS0KqHSF8a68h1ztGJh9sNLQh7sWnpI4jxtZwQ==" saltValue="gh3XiC11SQmylXK6N0sa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11504</v>
      </c>
      <c r="L45" s="60">
        <v>11672</v>
      </c>
      <c r="M45" s="60">
        <v>11823</v>
      </c>
      <c r="N45" s="60">
        <v>11706</v>
      </c>
      <c r="O45" s="61">
        <v>11648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534</v>
      </c>
      <c r="L46" s="64" t="s">
        <v>534</v>
      </c>
      <c r="M46" s="64" t="s">
        <v>534</v>
      </c>
      <c r="N46" s="64" t="s">
        <v>534</v>
      </c>
      <c r="O46" s="65" t="s">
        <v>534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534</v>
      </c>
      <c r="L47" s="64" t="s">
        <v>534</v>
      </c>
      <c r="M47" s="64" t="s">
        <v>534</v>
      </c>
      <c r="N47" s="64" t="s">
        <v>534</v>
      </c>
      <c r="O47" s="65" t="s">
        <v>534</v>
      </c>
      <c r="P47" s="48"/>
      <c r="Q47" s="48"/>
      <c r="R47" s="48"/>
      <c r="S47" s="48"/>
      <c r="T47" s="48"/>
      <c r="U47" s="48"/>
    </row>
    <row r="48" spans="1:21" ht="30.75" customHeight="1" x14ac:dyDescent="0.15">
      <c r="A48" s="48"/>
      <c r="B48" s="1232"/>
      <c r="C48" s="1233"/>
      <c r="D48" s="62"/>
      <c r="E48" s="1214" t="s">
        <v>15</v>
      </c>
      <c r="F48" s="1214"/>
      <c r="G48" s="1214"/>
      <c r="H48" s="1214"/>
      <c r="I48" s="1214"/>
      <c r="J48" s="1215"/>
      <c r="K48" s="63">
        <v>2970</v>
      </c>
      <c r="L48" s="64">
        <v>2654</v>
      </c>
      <c r="M48" s="64">
        <v>2405</v>
      </c>
      <c r="N48" s="64">
        <v>1990</v>
      </c>
      <c r="O48" s="65">
        <v>1980</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534</v>
      </c>
      <c r="L49" s="64" t="s">
        <v>534</v>
      </c>
      <c r="M49" s="64" t="s">
        <v>534</v>
      </c>
      <c r="N49" s="64" t="s">
        <v>534</v>
      </c>
      <c r="O49" s="65" t="s">
        <v>534</v>
      </c>
      <c r="P49" s="48"/>
      <c r="Q49" s="48"/>
      <c r="R49" s="48"/>
      <c r="S49" s="48"/>
      <c r="T49" s="48"/>
      <c r="U49" s="48"/>
    </row>
    <row r="50" spans="1:21" ht="30.75" customHeight="1" x14ac:dyDescent="0.15">
      <c r="A50" s="48"/>
      <c r="B50" s="1232"/>
      <c r="C50" s="1233"/>
      <c r="D50" s="62"/>
      <c r="E50" s="1214" t="s">
        <v>17</v>
      </c>
      <c r="F50" s="1214"/>
      <c r="G50" s="1214"/>
      <c r="H50" s="1214"/>
      <c r="I50" s="1214"/>
      <c r="J50" s="1215"/>
      <c r="K50" s="63">
        <v>69</v>
      </c>
      <c r="L50" s="64">
        <v>66</v>
      </c>
      <c r="M50" s="64">
        <v>66</v>
      </c>
      <c r="N50" s="64">
        <v>66</v>
      </c>
      <c r="O50" s="65">
        <v>65</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534</v>
      </c>
      <c r="L51" s="64" t="s">
        <v>534</v>
      </c>
      <c r="M51" s="64" t="s">
        <v>534</v>
      </c>
      <c r="N51" s="64" t="s">
        <v>534</v>
      </c>
      <c r="O51" s="65" t="s">
        <v>534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9357</v>
      </c>
      <c r="L52" s="64">
        <v>9716</v>
      </c>
      <c r="M52" s="64">
        <v>9633</v>
      </c>
      <c r="N52" s="64">
        <v>9413</v>
      </c>
      <c r="O52" s="65">
        <v>9432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5186</v>
      </c>
      <c r="L53" s="69">
        <v>4676</v>
      </c>
      <c r="M53" s="69">
        <v>4661</v>
      </c>
      <c r="N53" s="69">
        <v>4349</v>
      </c>
      <c r="O53" s="70">
        <v>4261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UtEBqy6l5sor/eCByfb3ciCsuVXtFsK4TbFzcHJd+GFREuYP3qAxfy640UGzxMYPe4EKEOPBaFO8icgkVPl/A==" saltValue="dr/GuLPTVbHPXEdw/A1q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50" t="s">
        <v>30</v>
      </c>
      <c r="C41" s="1251"/>
      <c r="D41" s="102"/>
      <c r="E41" s="1252" t="s">
        <v>31</v>
      </c>
      <c r="F41" s="1252"/>
      <c r="G41" s="1252"/>
      <c r="H41" s="1253"/>
      <c r="I41" s="103">
        <v>88978</v>
      </c>
      <c r="J41" s="104">
        <v>85709</v>
      </c>
      <c r="K41" s="104">
        <v>86244</v>
      </c>
      <c r="L41" s="104">
        <v>81153</v>
      </c>
      <c r="M41" s="105">
        <v>76868</v>
      </c>
    </row>
    <row r="42" spans="2:13" ht="27.75" customHeight="1" x14ac:dyDescent="0.15">
      <c r="B42" s="1240"/>
      <c r="C42" s="1241"/>
      <c r="D42" s="106"/>
      <c r="E42" s="1244" t="s">
        <v>32</v>
      </c>
      <c r="F42" s="1244"/>
      <c r="G42" s="1244"/>
      <c r="H42" s="1245"/>
      <c r="I42" s="107">
        <v>3535</v>
      </c>
      <c r="J42" s="108">
        <v>1149</v>
      </c>
      <c r="K42" s="108">
        <v>1091</v>
      </c>
      <c r="L42" s="108">
        <v>1033</v>
      </c>
      <c r="M42" s="109">
        <v>311</v>
      </c>
    </row>
    <row r="43" spans="2:13" ht="27.75" customHeight="1" x14ac:dyDescent="0.15">
      <c r="B43" s="1240"/>
      <c r="C43" s="1241"/>
      <c r="D43" s="106"/>
      <c r="E43" s="1244" t="s">
        <v>33</v>
      </c>
      <c r="F43" s="1244"/>
      <c r="G43" s="1244"/>
      <c r="H43" s="1245"/>
      <c r="I43" s="107">
        <v>29106</v>
      </c>
      <c r="J43" s="108">
        <v>26166</v>
      </c>
      <c r="K43" s="108">
        <v>24153</v>
      </c>
      <c r="L43" s="108">
        <v>22371</v>
      </c>
      <c r="M43" s="109">
        <v>20759</v>
      </c>
    </row>
    <row r="44" spans="2:13" ht="27.75" customHeight="1" x14ac:dyDescent="0.15">
      <c r="B44" s="1240"/>
      <c r="C44" s="1241"/>
      <c r="D44" s="106"/>
      <c r="E44" s="1244" t="s">
        <v>34</v>
      </c>
      <c r="F44" s="1244"/>
      <c r="G44" s="1244"/>
      <c r="H44" s="1245"/>
      <c r="I44" s="107" t="s">
        <v>534</v>
      </c>
      <c r="J44" s="108" t="s">
        <v>534</v>
      </c>
      <c r="K44" s="108" t="s">
        <v>534</v>
      </c>
      <c r="L44" s="108" t="s">
        <v>534</v>
      </c>
      <c r="M44" s="109" t="s">
        <v>534</v>
      </c>
    </row>
    <row r="45" spans="2:13" ht="27.75" customHeight="1" x14ac:dyDescent="0.15">
      <c r="B45" s="1240"/>
      <c r="C45" s="1241"/>
      <c r="D45" s="106"/>
      <c r="E45" s="1244" t="s">
        <v>35</v>
      </c>
      <c r="F45" s="1244"/>
      <c r="G45" s="1244"/>
      <c r="H45" s="1245"/>
      <c r="I45" s="107">
        <v>11167</v>
      </c>
      <c r="J45" s="108">
        <v>10675</v>
      </c>
      <c r="K45" s="108">
        <v>10414</v>
      </c>
      <c r="L45" s="108">
        <v>10097</v>
      </c>
      <c r="M45" s="109">
        <v>10124</v>
      </c>
    </row>
    <row r="46" spans="2:13" ht="27.75" customHeight="1" x14ac:dyDescent="0.15">
      <c r="B46" s="1240"/>
      <c r="C46" s="1241"/>
      <c r="D46" s="110"/>
      <c r="E46" s="1244" t="s">
        <v>36</v>
      </c>
      <c r="F46" s="1244"/>
      <c r="G46" s="1244"/>
      <c r="H46" s="1245"/>
      <c r="I46" s="107" t="s">
        <v>534</v>
      </c>
      <c r="J46" s="108">
        <v>0</v>
      </c>
      <c r="K46" s="108" t="s">
        <v>534</v>
      </c>
      <c r="L46" s="108" t="s">
        <v>534</v>
      </c>
      <c r="M46" s="109" t="s">
        <v>534</v>
      </c>
    </row>
    <row r="47" spans="2:13" ht="27.75" customHeight="1" x14ac:dyDescent="0.15">
      <c r="B47" s="1240"/>
      <c r="C47" s="1241"/>
      <c r="D47" s="111"/>
      <c r="E47" s="1254" t="s">
        <v>37</v>
      </c>
      <c r="F47" s="1255"/>
      <c r="G47" s="1255"/>
      <c r="H47" s="1256"/>
      <c r="I47" s="107" t="s">
        <v>534</v>
      </c>
      <c r="J47" s="108" t="s">
        <v>534</v>
      </c>
      <c r="K47" s="108" t="s">
        <v>534</v>
      </c>
      <c r="L47" s="108" t="s">
        <v>534</v>
      </c>
      <c r="M47" s="109" t="s">
        <v>534</v>
      </c>
    </row>
    <row r="48" spans="2:13" ht="27.75" customHeight="1" x14ac:dyDescent="0.15">
      <c r="B48" s="1240"/>
      <c r="C48" s="1241"/>
      <c r="D48" s="106"/>
      <c r="E48" s="1244" t="s">
        <v>38</v>
      </c>
      <c r="F48" s="1244"/>
      <c r="G48" s="1244"/>
      <c r="H48" s="1245"/>
      <c r="I48" s="107" t="s">
        <v>534</v>
      </c>
      <c r="J48" s="108" t="s">
        <v>534</v>
      </c>
      <c r="K48" s="108" t="s">
        <v>534</v>
      </c>
      <c r="L48" s="108" t="s">
        <v>534</v>
      </c>
      <c r="M48" s="109" t="s">
        <v>534</v>
      </c>
    </row>
    <row r="49" spans="2:13" ht="27.75" customHeight="1" x14ac:dyDescent="0.15">
      <c r="B49" s="1242"/>
      <c r="C49" s="1243"/>
      <c r="D49" s="106"/>
      <c r="E49" s="1244" t="s">
        <v>39</v>
      </c>
      <c r="F49" s="1244"/>
      <c r="G49" s="1244"/>
      <c r="H49" s="1245"/>
      <c r="I49" s="107" t="s">
        <v>534</v>
      </c>
      <c r="J49" s="108" t="s">
        <v>534</v>
      </c>
      <c r="K49" s="108" t="s">
        <v>534</v>
      </c>
      <c r="L49" s="108" t="s">
        <v>534</v>
      </c>
      <c r="M49" s="109" t="s">
        <v>534</v>
      </c>
    </row>
    <row r="50" spans="2:13" ht="27.75" customHeight="1" x14ac:dyDescent="0.15">
      <c r="B50" s="1238" t="s">
        <v>40</v>
      </c>
      <c r="C50" s="1239"/>
      <c r="D50" s="112"/>
      <c r="E50" s="1244" t="s">
        <v>41</v>
      </c>
      <c r="F50" s="1244"/>
      <c r="G50" s="1244"/>
      <c r="H50" s="1245"/>
      <c r="I50" s="107">
        <v>27495</v>
      </c>
      <c r="J50" s="108">
        <v>26998</v>
      </c>
      <c r="K50" s="108">
        <v>27289</v>
      </c>
      <c r="L50" s="108">
        <v>27183</v>
      </c>
      <c r="M50" s="109">
        <v>26679</v>
      </c>
    </row>
    <row r="51" spans="2:13" ht="27.75" customHeight="1" x14ac:dyDescent="0.15">
      <c r="B51" s="1240"/>
      <c r="C51" s="1241"/>
      <c r="D51" s="106"/>
      <c r="E51" s="1244" t="s">
        <v>42</v>
      </c>
      <c r="F51" s="1244"/>
      <c r="G51" s="1244"/>
      <c r="H51" s="1245"/>
      <c r="I51" s="107">
        <v>4865</v>
      </c>
      <c r="J51" s="108">
        <v>2630</v>
      </c>
      <c r="K51" s="108">
        <v>2612</v>
      </c>
      <c r="L51" s="108">
        <v>2642</v>
      </c>
      <c r="M51" s="109">
        <v>2131</v>
      </c>
    </row>
    <row r="52" spans="2:13" ht="27.75" customHeight="1" x14ac:dyDescent="0.15">
      <c r="B52" s="1242"/>
      <c r="C52" s="1243"/>
      <c r="D52" s="106"/>
      <c r="E52" s="1244" t="s">
        <v>43</v>
      </c>
      <c r="F52" s="1244"/>
      <c r="G52" s="1244"/>
      <c r="H52" s="1245"/>
      <c r="I52" s="107">
        <v>91087</v>
      </c>
      <c r="J52" s="108">
        <v>87522</v>
      </c>
      <c r="K52" s="108">
        <v>87677</v>
      </c>
      <c r="L52" s="108">
        <v>84222</v>
      </c>
      <c r="M52" s="109">
        <v>79651</v>
      </c>
    </row>
    <row r="53" spans="2:13" ht="27.75" customHeight="1" thickBot="1" x14ac:dyDescent="0.2">
      <c r="B53" s="1246" t="s">
        <v>44</v>
      </c>
      <c r="C53" s="1247"/>
      <c r="D53" s="113"/>
      <c r="E53" s="1248" t="s">
        <v>45</v>
      </c>
      <c r="F53" s="1248"/>
      <c r="G53" s="1248"/>
      <c r="H53" s="1249"/>
      <c r="I53" s="114">
        <v>9338</v>
      </c>
      <c r="J53" s="115">
        <v>6548</v>
      </c>
      <c r="K53" s="115">
        <v>4323</v>
      </c>
      <c r="L53" s="115">
        <v>607</v>
      </c>
      <c r="M53" s="116">
        <v>-399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5HxDDLrBCl64P5b+HJChMklYhx5BESSN6e2NfA82T0dRhoXsUw9UF7qwCNTX61I9c47qdrEecmT4i3Ru2sqTg==" saltValue="LDICVsTTD347RiJI7Jyj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5" zoomScaleNormal="6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5" t="s">
        <v>48</v>
      </c>
      <c r="D55" s="1265"/>
      <c r="E55" s="1266"/>
      <c r="F55" s="128">
        <v>14083</v>
      </c>
      <c r="G55" s="128">
        <v>13318</v>
      </c>
      <c r="H55" s="129">
        <v>13739</v>
      </c>
    </row>
    <row r="56" spans="2:8" ht="52.5" customHeight="1" x14ac:dyDescent="0.15">
      <c r="B56" s="130"/>
      <c r="C56" s="1267" t="s">
        <v>49</v>
      </c>
      <c r="D56" s="1267"/>
      <c r="E56" s="1268"/>
      <c r="F56" s="131">
        <v>7012</v>
      </c>
      <c r="G56" s="131">
        <v>7016</v>
      </c>
      <c r="H56" s="132">
        <v>6321</v>
      </c>
    </row>
    <row r="57" spans="2:8" ht="53.25" customHeight="1" x14ac:dyDescent="0.15">
      <c r="B57" s="130"/>
      <c r="C57" s="1269" t="s">
        <v>50</v>
      </c>
      <c r="D57" s="1269"/>
      <c r="E57" s="1270"/>
      <c r="F57" s="133">
        <v>7872</v>
      </c>
      <c r="G57" s="133">
        <v>7589</v>
      </c>
      <c r="H57" s="134">
        <v>7345</v>
      </c>
    </row>
    <row r="58" spans="2:8" ht="45.75" customHeight="1" x14ac:dyDescent="0.15">
      <c r="B58" s="135"/>
      <c r="C58" s="1257" t="s">
        <v>597</v>
      </c>
      <c r="D58" s="1258"/>
      <c r="E58" s="1259"/>
      <c r="F58" s="136">
        <v>2026</v>
      </c>
      <c r="G58" s="136">
        <v>2010</v>
      </c>
      <c r="H58" s="137">
        <v>2106</v>
      </c>
    </row>
    <row r="59" spans="2:8" ht="45.75" customHeight="1" x14ac:dyDescent="0.15">
      <c r="B59" s="135"/>
      <c r="C59" s="1257" t="s">
        <v>598</v>
      </c>
      <c r="D59" s="1258"/>
      <c r="E59" s="1259"/>
      <c r="F59" s="136">
        <v>1249</v>
      </c>
      <c r="G59" s="136">
        <v>1399</v>
      </c>
      <c r="H59" s="137">
        <v>1399</v>
      </c>
    </row>
    <row r="60" spans="2:8" ht="45.75" customHeight="1" x14ac:dyDescent="0.15">
      <c r="B60" s="135"/>
      <c r="C60" s="1257" t="s">
        <v>599</v>
      </c>
      <c r="D60" s="1258"/>
      <c r="E60" s="1259"/>
      <c r="F60" s="136">
        <v>1723</v>
      </c>
      <c r="G60" s="136">
        <v>1343</v>
      </c>
      <c r="H60" s="137">
        <v>964</v>
      </c>
    </row>
    <row r="61" spans="2:8" ht="45.75" customHeight="1" x14ac:dyDescent="0.15">
      <c r="B61" s="135"/>
      <c r="C61" s="1257" t="s">
        <v>600</v>
      </c>
      <c r="D61" s="1258"/>
      <c r="E61" s="1259"/>
      <c r="F61" s="136">
        <v>948</v>
      </c>
      <c r="G61" s="136">
        <v>948</v>
      </c>
      <c r="H61" s="137">
        <v>948</v>
      </c>
    </row>
    <row r="62" spans="2:8" ht="45.75" customHeight="1" thickBot="1" x14ac:dyDescent="0.2">
      <c r="B62" s="138"/>
      <c r="C62" s="1260" t="s">
        <v>601</v>
      </c>
      <c r="D62" s="1261"/>
      <c r="E62" s="1262"/>
      <c r="F62" s="139">
        <v>616</v>
      </c>
      <c r="G62" s="139">
        <v>616</v>
      </c>
      <c r="H62" s="140">
        <v>616</v>
      </c>
    </row>
    <row r="63" spans="2:8" ht="52.5" customHeight="1" thickBot="1" x14ac:dyDescent="0.2">
      <c r="B63" s="141"/>
      <c r="C63" s="1263" t="s">
        <v>51</v>
      </c>
      <c r="D63" s="1263"/>
      <c r="E63" s="1264"/>
      <c r="F63" s="142">
        <v>28967</v>
      </c>
      <c r="G63" s="142">
        <v>27923</v>
      </c>
      <c r="H63" s="143">
        <v>27405</v>
      </c>
    </row>
    <row r="64" spans="2:8" ht="15" customHeight="1" x14ac:dyDescent="0.15"/>
  </sheetData>
  <sheetProtection algorithmName="SHA-512" hashValue="OdO3cyrj6N2jKtvv48qDXnZg2Tzb+m/29za9FAVF0rRLzO/lV0tXWPJ1yYEoW/3h8/YOW8TP1j9Ml0a3iRFL1Q==" saltValue="inxGvSSJXfae3ow3jl+Q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67423</v>
      </c>
      <c r="E3" s="162"/>
      <c r="F3" s="163">
        <v>52496</v>
      </c>
      <c r="G3" s="164"/>
      <c r="H3" s="165"/>
    </row>
    <row r="4" spans="1:8" x14ac:dyDescent="0.15">
      <c r="A4" s="166"/>
      <c r="B4" s="167"/>
      <c r="C4" s="168"/>
      <c r="D4" s="169">
        <v>51401</v>
      </c>
      <c r="E4" s="170"/>
      <c r="F4" s="171">
        <v>29467</v>
      </c>
      <c r="G4" s="172"/>
      <c r="H4" s="173"/>
    </row>
    <row r="5" spans="1:8" x14ac:dyDescent="0.15">
      <c r="A5" s="154" t="s">
        <v>567</v>
      </c>
      <c r="B5" s="159"/>
      <c r="C5" s="160"/>
      <c r="D5" s="161">
        <v>74158</v>
      </c>
      <c r="E5" s="162"/>
      <c r="F5" s="163">
        <v>52619</v>
      </c>
      <c r="G5" s="164"/>
      <c r="H5" s="165"/>
    </row>
    <row r="6" spans="1:8" x14ac:dyDescent="0.15">
      <c r="A6" s="166"/>
      <c r="B6" s="167"/>
      <c r="C6" s="168"/>
      <c r="D6" s="169">
        <v>39518</v>
      </c>
      <c r="E6" s="170"/>
      <c r="F6" s="171">
        <v>31149</v>
      </c>
      <c r="G6" s="172"/>
      <c r="H6" s="173"/>
    </row>
    <row r="7" spans="1:8" x14ac:dyDescent="0.15">
      <c r="A7" s="154" t="s">
        <v>568</v>
      </c>
      <c r="B7" s="159"/>
      <c r="C7" s="160"/>
      <c r="D7" s="161">
        <v>119382</v>
      </c>
      <c r="E7" s="162"/>
      <c r="F7" s="163">
        <v>51875</v>
      </c>
      <c r="G7" s="164"/>
      <c r="H7" s="165"/>
    </row>
    <row r="8" spans="1:8" x14ac:dyDescent="0.15">
      <c r="A8" s="166"/>
      <c r="B8" s="167"/>
      <c r="C8" s="168"/>
      <c r="D8" s="169">
        <v>64550</v>
      </c>
      <c r="E8" s="170"/>
      <c r="F8" s="171">
        <v>29372</v>
      </c>
      <c r="G8" s="172"/>
      <c r="H8" s="173"/>
    </row>
    <row r="9" spans="1:8" x14ac:dyDescent="0.15">
      <c r="A9" s="154" t="s">
        <v>569</v>
      </c>
      <c r="B9" s="159"/>
      <c r="C9" s="160"/>
      <c r="D9" s="161">
        <v>53717</v>
      </c>
      <c r="E9" s="162"/>
      <c r="F9" s="163">
        <v>48064</v>
      </c>
      <c r="G9" s="164"/>
      <c r="H9" s="165"/>
    </row>
    <row r="10" spans="1:8" x14ac:dyDescent="0.15">
      <c r="A10" s="166"/>
      <c r="B10" s="167"/>
      <c r="C10" s="168"/>
      <c r="D10" s="169">
        <v>37903</v>
      </c>
      <c r="E10" s="170"/>
      <c r="F10" s="171">
        <v>30373</v>
      </c>
      <c r="G10" s="172"/>
      <c r="H10" s="173"/>
    </row>
    <row r="11" spans="1:8" x14ac:dyDescent="0.15">
      <c r="A11" s="154" t="s">
        <v>570</v>
      </c>
      <c r="B11" s="159"/>
      <c r="C11" s="160"/>
      <c r="D11" s="161">
        <v>74352</v>
      </c>
      <c r="E11" s="162"/>
      <c r="F11" s="163">
        <v>56662</v>
      </c>
      <c r="G11" s="164"/>
      <c r="H11" s="165"/>
    </row>
    <row r="12" spans="1:8" x14ac:dyDescent="0.15">
      <c r="A12" s="166"/>
      <c r="B12" s="167"/>
      <c r="C12" s="174"/>
      <c r="D12" s="169">
        <v>47672</v>
      </c>
      <c r="E12" s="170"/>
      <c r="F12" s="171">
        <v>34709</v>
      </c>
      <c r="G12" s="172"/>
      <c r="H12" s="173"/>
    </row>
    <row r="13" spans="1:8" x14ac:dyDescent="0.15">
      <c r="A13" s="154"/>
      <c r="B13" s="159"/>
      <c r="C13" s="175"/>
      <c r="D13" s="176">
        <v>77806</v>
      </c>
      <c r="E13" s="177"/>
      <c r="F13" s="178">
        <v>52343</v>
      </c>
      <c r="G13" s="179"/>
      <c r="H13" s="165"/>
    </row>
    <row r="14" spans="1:8" x14ac:dyDescent="0.15">
      <c r="A14" s="166"/>
      <c r="B14" s="167"/>
      <c r="C14" s="168"/>
      <c r="D14" s="169">
        <v>48209</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8.69</v>
      </c>
      <c r="C19" s="180">
        <f>ROUND(VALUE(SUBSTITUTE(実質収支比率等に係る経年分析!G$48,"▲","-")),2)</f>
        <v>8.89</v>
      </c>
      <c r="D19" s="180">
        <f>ROUND(VALUE(SUBSTITUTE(実質収支比率等に係る経年分析!H$48,"▲","-")),2)</f>
        <v>9.41</v>
      </c>
      <c r="E19" s="180">
        <f>ROUND(VALUE(SUBSTITUTE(実質収支比率等に係る経年分析!I$48,"▲","-")),2)</f>
        <v>7.81</v>
      </c>
      <c r="F19" s="180">
        <f>ROUND(VALUE(SUBSTITUTE(実質収支比率等に係る経年分析!J$48,"▲","-")),2)</f>
        <v>7.39</v>
      </c>
    </row>
    <row r="20" spans="1:11" x14ac:dyDescent="0.15">
      <c r="A20" s="180" t="s">
        <v>55</v>
      </c>
      <c r="B20" s="180">
        <f>ROUND(VALUE(SUBSTITUTE(実質収支比率等に係る経年分析!F$47,"▲","-")),2)</f>
        <v>28.82</v>
      </c>
      <c r="C20" s="180">
        <f>ROUND(VALUE(SUBSTITUTE(実質収支比率等に係る経年分析!G$47,"▲","-")),2)</f>
        <v>29.37</v>
      </c>
      <c r="D20" s="180">
        <f>ROUND(VALUE(SUBSTITUTE(実質収支比率等に係る経年分析!H$47,"▲","-")),2)</f>
        <v>30.64</v>
      </c>
      <c r="E20" s="180">
        <f>ROUND(VALUE(SUBSTITUTE(実質収支比率等に係る経年分析!I$47,"▲","-")),2)</f>
        <v>29.29</v>
      </c>
      <c r="F20" s="180">
        <f>ROUND(VALUE(SUBSTITUTE(実質収支比率等に係る経年分析!J$47,"▲","-")),2)</f>
        <v>30.74</v>
      </c>
    </row>
    <row r="21" spans="1:11" x14ac:dyDescent="0.15">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0.22</v>
      </c>
      <c r="D21" s="180">
        <f>IF(ISNUMBER(VALUE(SUBSTITUTE(実質収支比率等に係る経年分析!H$49,"▲","-"))),ROUND(VALUE(SUBSTITUTE(実質収支比率等に係る経年分析!H$49,"▲","-")),2),NA())</f>
        <v>0.92</v>
      </c>
      <c r="E21" s="180">
        <f>IF(ISNUMBER(VALUE(SUBSTITUTE(実質収支比率等に係る経年分析!I$49,"▲","-"))),ROUND(VALUE(SUBSTITUTE(実質収支比率等に係る経年分析!I$49,"▲","-")),2),NA())</f>
        <v>-3.39</v>
      </c>
      <c r="F21" s="180">
        <f>IF(ISNUMBER(VALUE(SUBSTITUTE(実質収支比率等に係る経年分析!J$49,"▲","-"))),ROUND(VALUE(SUBSTITUTE(実質収支比率等に係る経年分析!J$49,"▲","-")),2),NA())</f>
        <v>0.39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1.36</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9357</v>
      </c>
      <c r="E42" s="182"/>
      <c r="F42" s="182"/>
      <c r="G42" s="182">
        <f>'実質公債費比率（分子）の構造'!L$52</f>
        <v>9716</v>
      </c>
      <c r="H42" s="182"/>
      <c r="I42" s="182"/>
      <c r="J42" s="182">
        <f>'実質公債費比率（分子）の構造'!M$52</f>
        <v>9633</v>
      </c>
      <c r="K42" s="182"/>
      <c r="L42" s="182"/>
      <c r="M42" s="182">
        <f>'実質公債費比率（分子）の構造'!N$52</f>
        <v>9413</v>
      </c>
      <c r="N42" s="182"/>
      <c r="O42" s="182"/>
      <c r="P42" s="182">
        <f>'実質公債費比率（分子）の構造'!O$52</f>
        <v>9432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69</v>
      </c>
      <c r="C44" s="182"/>
      <c r="D44" s="182"/>
      <c r="E44" s="182">
        <f>'実質公債費比率（分子）の構造'!L$50</f>
        <v>66</v>
      </c>
      <c r="F44" s="182"/>
      <c r="G44" s="182"/>
      <c r="H44" s="182">
        <f>'実質公債費比率（分子）の構造'!M$50</f>
        <v>66</v>
      </c>
      <c r="I44" s="182"/>
      <c r="J44" s="182"/>
      <c r="K44" s="182">
        <f>'実質公債費比率（分子）の構造'!N$50</f>
        <v>66</v>
      </c>
      <c r="L44" s="182"/>
      <c r="M44" s="182"/>
      <c r="N44" s="182">
        <f>'実質公債費比率（分子）の構造'!O$50</f>
        <v>65</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2970</v>
      </c>
      <c r="C46" s="182"/>
      <c r="D46" s="182"/>
      <c r="E46" s="182">
        <f>'実質公債費比率（分子）の構造'!L$48</f>
        <v>2654</v>
      </c>
      <c r="F46" s="182"/>
      <c r="G46" s="182"/>
      <c r="H46" s="182">
        <f>'実質公債費比率（分子）の構造'!M$48</f>
        <v>2405</v>
      </c>
      <c r="I46" s="182"/>
      <c r="J46" s="182"/>
      <c r="K46" s="182">
        <f>'実質公債費比率（分子）の構造'!N$48</f>
        <v>1990</v>
      </c>
      <c r="L46" s="182"/>
      <c r="M46" s="182"/>
      <c r="N46" s="182">
        <f>'実質公債費比率（分子）の構造'!O$48</f>
        <v>1980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11504</v>
      </c>
      <c r="C49" s="182"/>
      <c r="D49" s="182"/>
      <c r="E49" s="182">
        <f>'実質公債費比率（分子）の構造'!L$45</f>
        <v>11672</v>
      </c>
      <c r="F49" s="182"/>
      <c r="G49" s="182"/>
      <c r="H49" s="182">
        <f>'実質公債費比率（分子）の構造'!M$45</f>
        <v>11823</v>
      </c>
      <c r="I49" s="182"/>
      <c r="J49" s="182"/>
      <c r="K49" s="182">
        <f>'実質公債費比率（分子）の構造'!N$45</f>
        <v>11706</v>
      </c>
      <c r="L49" s="182"/>
      <c r="M49" s="182"/>
      <c r="N49" s="182">
        <f>'実質公債費比率（分子）の構造'!O$45</f>
        <v>11648</v>
      </c>
      <c r="O49" s="182"/>
      <c r="P49" s="182"/>
    </row>
    <row r="50" spans="1:16" x14ac:dyDescent="0.15">
      <c r="A50" s="182" t="s">
        <v>71</v>
      </c>
      <c r="B50" s="182" t="e">
        <f>NA()</f>
        <v>#N/A</v>
      </c>
      <c r="C50" s="182">
        <f>IF(ISNUMBER('実質公債費比率（分子）の構造'!K$53),'実質公債費比率（分子）の構造'!K$53,NA())</f>
        <v>5186</v>
      </c>
      <c r="D50" s="182" t="e">
        <f>NA()</f>
        <v>#N/A</v>
      </c>
      <c r="E50" s="182" t="e">
        <f>NA()</f>
        <v>#N/A</v>
      </c>
      <c r="F50" s="182">
        <f>IF(ISNUMBER('実質公債費比率（分子）の構造'!L$53),'実質公債費比率（分子）の構造'!L$53,NA())</f>
        <v>4676</v>
      </c>
      <c r="G50" s="182" t="e">
        <f>NA()</f>
        <v>#N/A</v>
      </c>
      <c r="H50" s="182" t="e">
        <f>NA()</f>
        <v>#N/A</v>
      </c>
      <c r="I50" s="182">
        <f>IF(ISNUMBER('実質公債費比率（分子）の構造'!M$53),'実質公債費比率（分子）の構造'!M$53,NA())</f>
        <v>4661</v>
      </c>
      <c r="J50" s="182" t="e">
        <f>NA()</f>
        <v>#N/A</v>
      </c>
      <c r="K50" s="182" t="e">
        <f>NA()</f>
        <v>#N/A</v>
      </c>
      <c r="L50" s="182">
        <f>IF(ISNUMBER('実質公債費比率（分子）の構造'!N$53),'実質公債費比率（分子）の構造'!N$53,NA())</f>
        <v>4349</v>
      </c>
      <c r="M50" s="182" t="e">
        <f>NA()</f>
        <v>#N/A</v>
      </c>
      <c r="N50" s="182" t="e">
        <f>NA()</f>
        <v>#N/A</v>
      </c>
      <c r="O50" s="182">
        <f>IF(ISNUMBER('実質公債費比率（分子）の構造'!O$53),'実質公債費比率（分子）の構造'!O$53,NA())</f>
        <v>4261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91087</v>
      </c>
      <c r="E56" s="181"/>
      <c r="F56" s="181"/>
      <c r="G56" s="181">
        <f>'将来負担比率（分子）の構造'!J$52</f>
        <v>87522</v>
      </c>
      <c r="H56" s="181"/>
      <c r="I56" s="181"/>
      <c r="J56" s="181">
        <f>'将来負担比率（分子）の構造'!K$52</f>
        <v>87677</v>
      </c>
      <c r="K56" s="181"/>
      <c r="L56" s="181"/>
      <c r="M56" s="181">
        <f>'将来負担比率（分子）の構造'!L$52</f>
        <v>84222</v>
      </c>
      <c r="N56" s="181"/>
      <c r="O56" s="181"/>
      <c r="P56" s="181">
        <f>'将来負担比率（分子）の構造'!M$52</f>
        <v>79651</v>
      </c>
    </row>
    <row r="57" spans="1:16" x14ac:dyDescent="0.15">
      <c r="A57" s="181" t="s">
        <v>42</v>
      </c>
      <c r="B57" s="181"/>
      <c r="C57" s="181"/>
      <c r="D57" s="181">
        <f>'将来負担比率（分子）の構造'!I$51</f>
        <v>4865</v>
      </c>
      <c r="E57" s="181"/>
      <c r="F57" s="181"/>
      <c r="G57" s="181">
        <f>'将来負担比率（分子）の構造'!J$51</f>
        <v>2630</v>
      </c>
      <c r="H57" s="181"/>
      <c r="I57" s="181"/>
      <c r="J57" s="181">
        <f>'将来負担比率（分子）の構造'!K$51</f>
        <v>2612</v>
      </c>
      <c r="K57" s="181"/>
      <c r="L57" s="181"/>
      <c r="M57" s="181">
        <f>'将来負担比率（分子）の構造'!L$51</f>
        <v>2642</v>
      </c>
      <c r="N57" s="181"/>
      <c r="O57" s="181"/>
      <c r="P57" s="181">
        <f>'将来負担比率（分子）の構造'!M$51</f>
        <v>2131</v>
      </c>
    </row>
    <row r="58" spans="1:16" x14ac:dyDescent="0.15">
      <c r="A58" s="181" t="s">
        <v>41</v>
      </c>
      <c r="B58" s="181"/>
      <c r="C58" s="181"/>
      <c r="D58" s="181">
        <f>'将来負担比率（分子）の構造'!I$50</f>
        <v>27495</v>
      </c>
      <c r="E58" s="181"/>
      <c r="F58" s="181"/>
      <c r="G58" s="181">
        <f>'将来負担比率（分子）の構造'!J$50</f>
        <v>26998</v>
      </c>
      <c r="H58" s="181"/>
      <c r="I58" s="181"/>
      <c r="J58" s="181">
        <f>'将来負担比率（分子）の構造'!K$50</f>
        <v>27289</v>
      </c>
      <c r="K58" s="181"/>
      <c r="L58" s="181"/>
      <c r="M58" s="181">
        <f>'将来負担比率（分子）の構造'!L$50</f>
        <v>27183</v>
      </c>
      <c r="N58" s="181"/>
      <c r="O58" s="181"/>
      <c r="P58" s="181">
        <f>'将来負担比率（分子）の構造'!M$50</f>
        <v>26679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11167</v>
      </c>
      <c r="C62" s="181"/>
      <c r="D62" s="181"/>
      <c r="E62" s="181">
        <f>'将来負担比率（分子）の構造'!J$45</f>
        <v>10675</v>
      </c>
      <c r="F62" s="181"/>
      <c r="G62" s="181"/>
      <c r="H62" s="181">
        <f>'将来負担比率（分子）の構造'!K$45</f>
        <v>10414</v>
      </c>
      <c r="I62" s="181"/>
      <c r="J62" s="181"/>
      <c r="K62" s="181">
        <f>'将来負担比率（分子）の構造'!L$45</f>
        <v>10097</v>
      </c>
      <c r="L62" s="181"/>
      <c r="M62" s="181"/>
      <c r="N62" s="181">
        <f>'将来負担比率（分子）の構造'!M$45</f>
        <v>10124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29106</v>
      </c>
      <c r="C64" s="181"/>
      <c r="D64" s="181"/>
      <c r="E64" s="181">
        <f>'将来負担比率（分子）の構造'!J$43</f>
        <v>26166</v>
      </c>
      <c r="F64" s="181"/>
      <c r="G64" s="181"/>
      <c r="H64" s="181">
        <f>'将来負担比率（分子）の構造'!K$43</f>
        <v>24153</v>
      </c>
      <c r="I64" s="181"/>
      <c r="J64" s="181"/>
      <c r="K64" s="181">
        <f>'将来負担比率（分子）の構造'!L$43</f>
        <v>22371</v>
      </c>
      <c r="L64" s="181"/>
      <c r="M64" s="181"/>
      <c r="N64" s="181">
        <f>'将来負担比率（分子）の構造'!M$43</f>
        <v>20759</v>
      </c>
      <c r="O64" s="181"/>
      <c r="P64" s="181"/>
    </row>
    <row r="65" spans="1:16" x14ac:dyDescent="0.15">
      <c r="A65" s="181" t="s">
        <v>32</v>
      </c>
      <c r="B65" s="181">
        <f>'将来負担比率（分子）の構造'!I$42</f>
        <v>3535</v>
      </c>
      <c r="C65" s="181"/>
      <c r="D65" s="181"/>
      <c r="E65" s="181">
        <f>'将来負担比率（分子）の構造'!J$42</f>
        <v>1149</v>
      </c>
      <c r="F65" s="181"/>
      <c r="G65" s="181"/>
      <c r="H65" s="181">
        <f>'将来負担比率（分子）の構造'!K$42</f>
        <v>1091</v>
      </c>
      <c r="I65" s="181"/>
      <c r="J65" s="181"/>
      <c r="K65" s="181">
        <f>'将来負担比率（分子）の構造'!L$42</f>
        <v>1033</v>
      </c>
      <c r="L65" s="181"/>
      <c r="M65" s="181"/>
      <c r="N65" s="181">
        <f>'将来負担比率（分子）の構造'!M$42</f>
        <v>311</v>
      </c>
      <c r="O65" s="181"/>
      <c r="P65" s="181"/>
    </row>
    <row r="66" spans="1:16" x14ac:dyDescent="0.15">
      <c r="A66" s="181" t="s">
        <v>31</v>
      </c>
      <c r="B66" s="181">
        <f>'将来負担比率（分子）の構造'!I$41</f>
        <v>88978</v>
      </c>
      <c r="C66" s="181"/>
      <c r="D66" s="181"/>
      <c r="E66" s="181">
        <f>'将来負担比率（分子）の構造'!J$41</f>
        <v>85709</v>
      </c>
      <c r="F66" s="181"/>
      <c r="G66" s="181"/>
      <c r="H66" s="181">
        <f>'将来負担比率（分子）の構造'!K$41</f>
        <v>86244</v>
      </c>
      <c r="I66" s="181"/>
      <c r="J66" s="181"/>
      <c r="K66" s="181">
        <f>'将来負担比率（分子）の構造'!L$41</f>
        <v>81153</v>
      </c>
      <c r="L66" s="181"/>
      <c r="M66" s="181"/>
      <c r="N66" s="181">
        <f>'将来負担比率（分子）の構造'!M$41</f>
        <v>76868</v>
      </c>
      <c r="O66" s="181"/>
      <c r="P66" s="181"/>
    </row>
    <row r="67" spans="1:16" x14ac:dyDescent="0.15">
      <c r="A67" s="181" t="s">
        <v>75</v>
      </c>
      <c r="B67" s="181" t="e">
        <f>NA()</f>
        <v>#N/A</v>
      </c>
      <c r="C67" s="181">
        <f>IF(ISNUMBER('将来負担比率（分子）の構造'!I$53), IF('将来負担比率（分子）の構造'!I$53 &lt; 0, 0, '将来負担比率（分子）の構造'!I$53), NA())</f>
        <v>9338</v>
      </c>
      <c r="D67" s="181" t="e">
        <f>NA()</f>
        <v>#N/A</v>
      </c>
      <c r="E67" s="181" t="e">
        <f>NA()</f>
        <v>#N/A</v>
      </c>
      <c r="F67" s="181">
        <f>IF(ISNUMBER('将来負担比率（分子）の構造'!J$53), IF('将来負担比率（分子）の構造'!J$53 &lt; 0, 0, '将来負担比率（分子）の構造'!J$53), NA())</f>
        <v>6548</v>
      </c>
      <c r="G67" s="181" t="e">
        <f>NA()</f>
        <v>#N/A</v>
      </c>
      <c r="H67" s="181" t="e">
        <f>NA()</f>
        <v>#N/A</v>
      </c>
      <c r="I67" s="181">
        <f>IF(ISNUMBER('将来負担比率（分子）の構造'!K$53), IF('将来負担比率（分子）の構造'!K$53 &lt; 0, 0, '将来負担比率（分子）の構造'!K$53), NA())</f>
        <v>4323</v>
      </c>
      <c r="J67" s="181" t="e">
        <f>NA()</f>
        <v>#N/A</v>
      </c>
      <c r="K67" s="181" t="e">
        <f>NA()</f>
        <v>#N/A</v>
      </c>
      <c r="L67" s="181">
        <f>IF(ISNUMBER('将来負担比率（分子）の構造'!L$53), IF('将来負担比率（分子）の構造'!L$53 &lt; 0, 0, '将来負担比率（分子）の構造'!L$53), NA())</f>
        <v>607</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14083</v>
      </c>
      <c r="C72" s="185">
        <f>基金残高に係る経年分析!G55</f>
        <v>13318</v>
      </c>
      <c r="D72" s="185">
        <f>基金残高に係る経年分析!H55</f>
        <v>13739</v>
      </c>
    </row>
    <row r="73" spans="1:16" x14ac:dyDescent="0.15">
      <c r="A73" s="184" t="s">
        <v>78</v>
      </c>
      <c r="B73" s="185">
        <f>基金残高に係る経年分析!F56</f>
        <v>7012</v>
      </c>
      <c r="C73" s="185">
        <f>基金残高に係る経年分析!G56</f>
        <v>7016</v>
      </c>
      <c r="D73" s="185">
        <f>基金残高に係る経年分析!H56</f>
        <v>6321</v>
      </c>
    </row>
    <row r="74" spans="1:16" x14ac:dyDescent="0.15">
      <c r="A74" s="184" t="s">
        <v>79</v>
      </c>
      <c r="B74" s="185">
        <f>基金残高に係る経年分析!F57</f>
        <v>7872</v>
      </c>
      <c r="C74" s="185">
        <f>基金残高に係る経年分析!G57</f>
        <v>7589</v>
      </c>
      <c r="D74" s="185">
        <f>基金残高に係る経年分析!H57</f>
        <v>7345</v>
      </c>
    </row>
  </sheetData>
  <sheetProtection algorithmName="SHA-512" hashValue="zYcBvMrn5yFlrLc6SaWOp8e/c0R1vS/3Ocmuzpc1Y1PQcYmK6OWITQNL0WYsM/0jMF+lIzcG5QL80acNQJDiaw==" saltValue="DA7QuEEwu9Q3ivjWFQE4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22086008</v>
      </c>
      <c r="S5" s="696"/>
      <c r="T5" s="696"/>
      <c r="U5" s="696"/>
      <c r="V5" s="696"/>
      <c r="W5" s="696"/>
      <c r="X5" s="696"/>
      <c r="Y5" s="739"/>
      <c r="Z5" s="757">
        <v>27.4</v>
      </c>
      <c r="AA5" s="757"/>
      <c r="AB5" s="757"/>
      <c r="AC5" s="757"/>
      <c r="AD5" s="758">
        <v>22086008</v>
      </c>
      <c r="AE5" s="758"/>
      <c r="AF5" s="758"/>
      <c r="AG5" s="758"/>
      <c r="AH5" s="758"/>
      <c r="AI5" s="758"/>
      <c r="AJ5" s="758"/>
      <c r="AK5" s="758"/>
      <c r="AL5" s="740">
        <v>50.4</v>
      </c>
      <c r="AM5" s="711"/>
      <c r="AN5" s="711"/>
      <c r="AO5" s="741"/>
      <c r="AP5" s="706" t="s">
        <v>228</v>
      </c>
      <c r="AQ5" s="707"/>
      <c r="AR5" s="707"/>
      <c r="AS5" s="707"/>
      <c r="AT5" s="707"/>
      <c r="AU5" s="707"/>
      <c r="AV5" s="707"/>
      <c r="AW5" s="707"/>
      <c r="AX5" s="707"/>
      <c r="AY5" s="707"/>
      <c r="AZ5" s="707"/>
      <c r="BA5" s="707"/>
      <c r="BB5" s="707"/>
      <c r="BC5" s="707"/>
      <c r="BD5" s="707"/>
      <c r="BE5" s="707"/>
      <c r="BF5" s="708"/>
      <c r="BG5" s="640">
        <v>22077914</v>
      </c>
      <c r="BH5" s="641"/>
      <c r="BI5" s="641"/>
      <c r="BJ5" s="641"/>
      <c r="BK5" s="641"/>
      <c r="BL5" s="641"/>
      <c r="BM5" s="641"/>
      <c r="BN5" s="642"/>
      <c r="BO5" s="677">
        <v>100</v>
      </c>
      <c r="BP5" s="677"/>
      <c r="BQ5" s="677"/>
      <c r="BR5" s="677"/>
      <c r="BS5" s="678">
        <v>553821</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575299</v>
      </c>
      <c r="S6" s="641"/>
      <c r="T6" s="641"/>
      <c r="U6" s="641"/>
      <c r="V6" s="641"/>
      <c r="W6" s="641"/>
      <c r="X6" s="641"/>
      <c r="Y6" s="642"/>
      <c r="Z6" s="677">
        <v>0.7</v>
      </c>
      <c r="AA6" s="677"/>
      <c r="AB6" s="677"/>
      <c r="AC6" s="677"/>
      <c r="AD6" s="678">
        <v>575299</v>
      </c>
      <c r="AE6" s="678"/>
      <c r="AF6" s="678"/>
      <c r="AG6" s="678"/>
      <c r="AH6" s="678"/>
      <c r="AI6" s="678"/>
      <c r="AJ6" s="678"/>
      <c r="AK6" s="678"/>
      <c r="AL6" s="643">
        <v>1.3</v>
      </c>
      <c r="AM6" s="644"/>
      <c r="AN6" s="644"/>
      <c r="AO6" s="679"/>
      <c r="AP6" s="637" t="s">
        <v>233</v>
      </c>
      <c r="AQ6" s="638"/>
      <c r="AR6" s="638"/>
      <c r="AS6" s="638"/>
      <c r="AT6" s="638"/>
      <c r="AU6" s="638"/>
      <c r="AV6" s="638"/>
      <c r="AW6" s="638"/>
      <c r="AX6" s="638"/>
      <c r="AY6" s="638"/>
      <c r="AZ6" s="638"/>
      <c r="BA6" s="638"/>
      <c r="BB6" s="638"/>
      <c r="BC6" s="638"/>
      <c r="BD6" s="638"/>
      <c r="BE6" s="638"/>
      <c r="BF6" s="639"/>
      <c r="BG6" s="640">
        <v>22077914</v>
      </c>
      <c r="BH6" s="641"/>
      <c r="BI6" s="641"/>
      <c r="BJ6" s="641"/>
      <c r="BK6" s="641"/>
      <c r="BL6" s="641"/>
      <c r="BM6" s="641"/>
      <c r="BN6" s="642"/>
      <c r="BO6" s="677">
        <v>100</v>
      </c>
      <c r="BP6" s="677"/>
      <c r="BQ6" s="677"/>
      <c r="BR6" s="677"/>
      <c r="BS6" s="678">
        <v>553821</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441490</v>
      </c>
      <c r="CS6" s="641"/>
      <c r="CT6" s="641"/>
      <c r="CU6" s="641"/>
      <c r="CV6" s="641"/>
      <c r="CW6" s="641"/>
      <c r="CX6" s="641"/>
      <c r="CY6" s="642"/>
      <c r="CZ6" s="740">
        <v>0.6</v>
      </c>
      <c r="DA6" s="711"/>
      <c r="DB6" s="711"/>
      <c r="DC6" s="743"/>
      <c r="DD6" s="646" t="s">
        <v>130</v>
      </c>
      <c r="DE6" s="641"/>
      <c r="DF6" s="641"/>
      <c r="DG6" s="641"/>
      <c r="DH6" s="641"/>
      <c r="DI6" s="641"/>
      <c r="DJ6" s="641"/>
      <c r="DK6" s="641"/>
      <c r="DL6" s="641"/>
      <c r="DM6" s="641"/>
      <c r="DN6" s="641"/>
      <c r="DO6" s="641"/>
      <c r="DP6" s="642"/>
      <c r="DQ6" s="646">
        <v>441483</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26467</v>
      </c>
      <c r="S7" s="641"/>
      <c r="T7" s="641"/>
      <c r="U7" s="641"/>
      <c r="V7" s="641"/>
      <c r="W7" s="641"/>
      <c r="X7" s="641"/>
      <c r="Y7" s="642"/>
      <c r="Z7" s="677">
        <v>0</v>
      </c>
      <c r="AA7" s="677"/>
      <c r="AB7" s="677"/>
      <c r="AC7" s="677"/>
      <c r="AD7" s="678">
        <v>26467</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9873635</v>
      </c>
      <c r="BH7" s="641"/>
      <c r="BI7" s="641"/>
      <c r="BJ7" s="641"/>
      <c r="BK7" s="641"/>
      <c r="BL7" s="641"/>
      <c r="BM7" s="641"/>
      <c r="BN7" s="642"/>
      <c r="BO7" s="677">
        <v>44.7</v>
      </c>
      <c r="BP7" s="677"/>
      <c r="BQ7" s="677"/>
      <c r="BR7" s="677"/>
      <c r="BS7" s="678">
        <v>553821</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5875851</v>
      </c>
      <c r="CS7" s="641"/>
      <c r="CT7" s="641"/>
      <c r="CU7" s="641"/>
      <c r="CV7" s="641"/>
      <c r="CW7" s="641"/>
      <c r="CX7" s="641"/>
      <c r="CY7" s="642"/>
      <c r="CZ7" s="677">
        <v>7.7</v>
      </c>
      <c r="DA7" s="677"/>
      <c r="DB7" s="677"/>
      <c r="DC7" s="677"/>
      <c r="DD7" s="646">
        <v>102793</v>
      </c>
      <c r="DE7" s="641"/>
      <c r="DF7" s="641"/>
      <c r="DG7" s="641"/>
      <c r="DH7" s="641"/>
      <c r="DI7" s="641"/>
      <c r="DJ7" s="641"/>
      <c r="DK7" s="641"/>
      <c r="DL7" s="641"/>
      <c r="DM7" s="641"/>
      <c r="DN7" s="641"/>
      <c r="DO7" s="641"/>
      <c r="DP7" s="642"/>
      <c r="DQ7" s="646">
        <v>5228242</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81674</v>
      </c>
      <c r="S8" s="641"/>
      <c r="T8" s="641"/>
      <c r="U8" s="641"/>
      <c r="V8" s="641"/>
      <c r="W8" s="641"/>
      <c r="X8" s="641"/>
      <c r="Y8" s="642"/>
      <c r="Z8" s="677">
        <v>0.1</v>
      </c>
      <c r="AA8" s="677"/>
      <c r="AB8" s="677"/>
      <c r="AC8" s="677"/>
      <c r="AD8" s="678">
        <v>81674</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252837</v>
      </c>
      <c r="BH8" s="641"/>
      <c r="BI8" s="641"/>
      <c r="BJ8" s="641"/>
      <c r="BK8" s="641"/>
      <c r="BL8" s="641"/>
      <c r="BM8" s="641"/>
      <c r="BN8" s="642"/>
      <c r="BO8" s="677">
        <v>1.1000000000000001</v>
      </c>
      <c r="BP8" s="677"/>
      <c r="BQ8" s="677"/>
      <c r="BR8" s="677"/>
      <c r="BS8" s="646" t="s">
        <v>240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25498749</v>
      </c>
      <c r="CS8" s="641"/>
      <c r="CT8" s="641"/>
      <c r="CU8" s="641"/>
      <c r="CV8" s="641"/>
      <c r="CW8" s="641"/>
      <c r="CX8" s="641"/>
      <c r="CY8" s="642"/>
      <c r="CZ8" s="677">
        <v>33.299999999999997</v>
      </c>
      <c r="DA8" s="677"/>
      <c r="DB8" s="677"/>
      <c r="DC8" s="677"/>
      <c r="DD8" s="646">
        <v>317094</v>
      </c>
      <c r="DE8" s="641"/>
      <c r="DF8" s="641"/>
      <c r="DG8" s="641"/>
      <c r="DH8" s="641"/>
      <c r="DI8" s="641"/>
      <c r="DJ8" s="641"/>
      <c r="DK8" s="641"/>
      <c r="DL8" s="641"/>
      <c r="DM8" s="641"/>
      <c r="DN8" s="641"/>
      <c r="DO8" s="641"/>
      <c r="DP8" s="642"/>
      <c r="DQ8" s="646">
        <v>13186932</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48000</v>
      </c>
      <c r="S9" s="641"/>
      <c r="T9" s="641"/>
      <c r="U9" s="641"/>
      <c r="V9" s="641"/>
      <c r="W9" s="641"/>
      <c r="X9" s="641"/>
      <c r="Y9" s="642"/>
      <c r="Z9" s="677">
        <v>0.1</v>
      </c>
      <c r="AA9" s="677"/>
      <c r="AB9" s="677"/>
      <c r="AC9" s="677"/>
      <c r="AD9" s="678">
        <v>48000</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6751463</v>
      </c>
      <c r="BH9" s="641"/>
      <c r="BI9" s="641"/>
      <c r="BJ9" s="641"/>
      <c r="BK9" s="641"/>
      <c r="BL9" s="641"/>
      <c r="BM9" s="641"/>
      <c r="BN9" s="642"/>
      <c r="BO9" s="677">
        <v>30.6</v>
      </c>
      <c r="BP9" s="677"/>
      <c r="BQ9" s="677"/>
      <c r="BR9" s="677"/>
      <c r="BS9" s="646" t="s">
        <v>240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4750380</v>
      </c>
      <c r="CS9" s="641"/>
      <c r="CT9" s="641"/>
      <c r="CU9" s="641"/>
      <c r="CV9" s="641"/>
      <c r="CW9" s="641"/>
      <c r="CX9" s="641"/>
      <c r="CY9" s="642"/>
      <c r="CZ9" s="677">
        <v>6.2</v>
      </c>
      <c r="DA9" s="677"/>
      <c r="DB9" s="677"/>
      <c r="DC9" s="677"/>
      <c r="DD9" s="646">
        <v>409779</v>
      </c>
      <c r="DE9" s="641"/>
      <c r="DF9" s="641"/>
      <c r="DG9" s="641"/>
      <c r="DH9" s="641"/>
      <c r="DI9" s="641"/>
      <c r="DJ9" s="641"/>
      <c r="DK9" s="641"/>
      <c r="DL9" s="641"/>
      <c r="DM9" s="641"/>
      <c r="DN9" s="641"/>
      <c r="DO9" s="641"/>
      <c r="DP9" s="642"/>
      <c r="DQ9" s="646">
        <v>3382014</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240</v>
      </c>
      <c r="S10" s="641"/>
      <c r="T10" s="641"/>
      <c r="U10" s="641"/>
      <c r="V10" s="641"/>
      <c r="W10" s="641"/>
      <c r="X10" s="641"/>
      <c r="Y10" s="642"/>
      <c r="Z10" s="677" t="s">
        <v>246</v>
      </c>
      <c r="AA10" s="677"/>
      <c r="AB10" s="677"/>
      <c r="AC10" s="677"/>
      <c r="AD10" s="678" t="s">
        <v>130</v>
      </c>
      <c r="AE10" s="678"/>
      <c r="AF10" s="678"/>
      <c r="AG10" s="678"/>
      <c r="AH10" s="678"/>
      <c r="AI10" s="678"/>
      <c r="AJ10" s="678"/>
      <c r="AK10" s="678"/>
      <c r="AL10" s="643" t="s">
        <v>240</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515364</v>
      </c>
      <c r="BH10" s="641"/>
      <c r="BI10" s="641"/>
      <c r="BJ10" s="641"/>
      <c r="BK10" s="641"/>
      <c r="BL10" s="641"/>
      <c r="BM10" s="641"/>
      <c r="BN10" s="642"/>
      <c r="BO10" s="677">
        <v>2.2999999999999998</v>
      </c>
      <c r="BP10" s="677"/>
      <c r="BQ10" s="677"/>
      <c r="BR10" s="677"/>
      <c r="BS10" s="646">
        <v>85325</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461358</v>
      </c>
      <c r="CS10" s="641"/>
      <c r="CT10" s="641"/>
      <c r="CU10" s="641"/>
      <c r="CV10" s="641"/>
      <c r="CW10" s="641"/>
      <c r="CX10" s="641"/>
      <c r="CY10" s="642"/>
      <c r="CZ10" s="677">
        <v>0.6</v>
      </c>
      <c r="DA10" s="677"/>
      <c r="DB10" s="677"/>
      <c r="DC10" s="677"/>
      <c r="DD10" s="646" t="s">
        <v>130</v>
      </c>
      <c r="DE10" s="641"/>
      <c r="DF10" s="641"/>
      <c r="DG10" s="641"/>
      <c r="DH10" s="641"/>
      <c r="DI10" s="641"/>
      <c r="DJ10" s="641"/>
      <c r="DK10" s="641"/>
      <c r="DL10" s="641"/>
      <c r="DM10" s="641"/>
      <c r="DN10" s="641"/>
      <c r="DO10" s="641"/>
      <c r="DP10" s="642"/>
      <c r="DQ10" s="646">
        <v>208897</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2790553</v>
      </c>
      <c r="S11" s="641"/>
      <c r="T11" s="641"/>
      <c r="U11" s="641"/>
      <c r="V11" s="641"/>
      <c r="W11" s="641"/>
      <c r="X11" s="641"/>
      <c r="Y11" s="642"/>
      <c r="Z11" s="643">
        <v>3.5</v>
      </c>
      <c r="AA11" s="644"/>
      <c r="AB11" s="644"/>
      <c r="AC11" s="645"/>
      <c r="AD11" s="646">
        <v>2790553</v>
      </c>
      <c r="AE11" s="641"/>
      <c r="AF11" s="641"/>
      <c r="AG11" s="641"/>
      <c r="AH11" s="641"/>
      <c r="AI11" s="641"/>
      <c r="AJ11" s="641"/>
      <c r="AK11" s="642"/>
      <c r="AL11" s="643">
        <v>6.4</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2353971</v>
      </c>
      <c r="BH11" s="641"/>
      <c r="BI11" s="641"/>
      <c r="BJ11" s="641"/>
      <c r="BK11" s="641"/>
      <c r="BL11" s="641"/>
      <c r="BM11" s="641"/>
      <c r="BN11" s="642"/>
      <c r="BO11" s="677">
        <v>10.7</v>
      </c>
      <c r="BP11" s="677"/>
      <c r="BQ11" s="677"/>
      <c r="BR11" s="677"/>
      <c r="BS11" s="646">
        <v>468496</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2766855</v>
      </c>
      <c r="CS11" s="641"/>
      <c r="CT11" s="641"/>
      <c r="CU11" s="641"/>
      <c r="CV11" s="641"/>
      <c r="CW11" s="641"/>
      <c r="CX11" s="641"/>
      <c r="CY11" s="642"/>
      <c r="CZ11" s="677">
        <v>3.6</v>
      </c>
      <c r="DA11" s="677"/>
      <c r="DB11" s="677"/>
      <c r="DC11" s="677"/>
      <c r="DD11" s="646">
        <v>877156</v>
      </c>
      <c r="DE11" s="641"/>
      <c r="DF11" s="641"/>
      <c r="DG11" s="641"/>
      <c r="DH11" s="641"/>
      <c r="DI11" s="641"/>
      <c r="DJ11" s="641"/>
      <c r="DK11" s="641"/>
      <c r="DL11" s="641"/>
      <c r="DM11" s="641"/>
      <c r="DN11" s="641"/>
      <c r="DO11" s="641"/>
      <c r="DP11" s="642"/>
      <c r="DQ11" s="646">
        <v>1736784</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v>20389</v>
      </c>
      <c r="S12" s="641"/>
      <c r="T12" s="641"/>
      <c r="U12" s="641"/>
      <c r="V12" s="641"/>
      <c r="W12" s="641"/>
      <c r="X12" s="641"/>
      <c r="Y12" s="642"/>
      <c r="Z12" s="677">
        <v>0</v>
      </c>
      <c r="AA12" s="677"/>
      <c r="AB12" s="677"/>
      <c r="AC12" s="677"/>
      <c r="AD12" s="678">
        <v>20389</v>
      </c>
      <c r="AE12" s="678"/>
      <c r="AF12" s="678"/>
      <c r="AG12" s="678"/>
      <c r="AH12" s="678"/>
      <c r="AI12" s="678"/>
      <c r="AJ12" s="678"/>
      <c r="AK12" s="678"/>
      <c r="AL12" s="643">
        <v>0</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10611291</v>
      </c>
      <c r="BH12" s="641"/>
      <c r="BI12" s="641"/>
      <c r="BJ12" s="641"/>
      <c r="BK12" s="641"/>
      <c r="BL12" s="641"/>
      <c r="BM12" s="641"/>
      <c r="BN12" s="642"/>
      <c r="BO12" s="677">
        <v>48</v>
      </c>
      <c r="BP12" s="677"/>
      <c r="BQ12" s="677"/>
      <c r="BR12" s="677"/>
      <c r="BS12" s="646" t="s">
        <v>130</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2415996</v>
      </c>
      <c r="CS12" s="641"/>
      <c r="CT12" s="641"/>
      <c r="CU12" s="641"/>
      <c r="CV12" s="641"/>
      <c r="CW12" s="641"/>
      <c r="CX12" s="641"/>
      <c r="CY12" s="642"/>
      <c r="CZ12" s="677">
        <v>3.2</v>
      </c>
      <c r="DA12" s="677"/>
      <c r="DB12" s="677"/>
      <c r="DC12" s="677"/>
      <c r="DD12" s="646">
        <v>558975</v>
      </c>
      <c r="DE12" s="641"/>
      <c r="DF12" s="641"/>
      <c r="DG12" s="641"/>
      <c r="DH12" s="641"/>
      <c r="DI12" s="641"/>
      <c r="DJ12" s="641"/>
      <c r="DK12" s="641"/>
      <c r="DL12" s="641"/>
      <c r="DM12" s="641"/>
      <c r="DN12" s="641"/>
      <c r="DO12" s="641"/>
      <c r="DP12" s="642"/>
      <c r="DQ12" s="646">
        <v>1430490</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240</v>
      </c>
      <c r="AA13" s="677"/>
      <c r="AB13" s="677"/>
      <c r="AC13" s="677"/>
      <c r="AD13" s="678" t="s">
        <v>130</v>
      </c>
      <c r="AE13" s="678"/>
      <c r="AF13" s="678"/>
      <c r="AG13" s="678"/>
      <c r="AH13" s="678"/>
      <c r="AI13" s="678"/>
      <c r="AJ13" s="678"/>
      <c r="AK13" s="678"/>
      <c r="AL13" s="643" t="s">
        <v>130</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9319513</v>
      </c>
      <c r="BH13" s="641"/>
      <c r="BI13" s="641"/>
      <c r="BJ13" s="641"/>
      <c r="BK13" s="641"/>
      <c r="BL13" s="641"/>
      <c r="BM13" s="641"/>
      <c r="BN13" s="642"/>
      <c r="BO13" s="677">
        <v>42.2</v>
      </c>
      <c r="BP13" s="677"/>
      <c r="BQ13" s="677"/>
      <c r="BR13" s="677"/>
      <c r="BS13" s="646" t="s">
        <v>240</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9258761</v>
      </c>
      <c r="CS13" s="641"/>
      <c r="CT13" s="641"/>
      <c r="CU13" s="641"/>
      <c r="CV13" s="641"/>
      <c r="CW13" s="641"/>
      <c r="CX13" s="641"/>
      <c r="CY13" s="642"/>
      <c r="CZ13" s="677">
        <v>12.1</v>
      </c>
      <c r="DA13" s="677"/>
      <c r="DB13" s="677"/>
      <c r="DC13" s="677"/>
      <c r="DD13" s="646">
        <v>4949986</v>
      </c>
      <c r="DE13" s="641"/>
      <c r="DF13" s="641"/>
      <c r="DG13" s="641"/>
      <c r="DH13" s="641"/>
      <c r="DI13" s="641"/>
      <c r="DJ13" s="641"/>
      <c r="DK13" s="641"/>
      <c r="DL13" s="641"/>
      <c r="DM13" s="641"/>
      <c r="DN13" s="641"/>
      <c r="DO13" s="641"/>
      <c r="DP13" s="642"/>
      <c r="DQ13" s="646">
        <v>5406416</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74950</v>
      </c>
      <c r="S14" s="641"/>
      <c r="T14" s="641"/>
      <c r="U14" s="641"/>
      <c r="V14" s="641"/>
      <c r="W14" s="641"/>
      <c r="X14" s="641"/>
      <c r="Y14" s="642"/>
      <c r="Z14" s="677">
        <v>0.1</v>
      </c>
      <c r="AA14" s="677"/>
      <c r="AB14" s="677"/>
      <c r="AC14" s="677"/>
      <c r="AD14" s="678">
        <v>74950</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566180</v>
      </c>
      <c r="BH14" s="641"/>
      <c r="BI14" s="641"/>
      <c r="BJ14" s="641"/>
      <c r="BK14" s="641"/>
      <c r="BL14" s="641"/>
      <c r="BM14" s="641"/>
      <c r="BN14" s="642"/>
      <c r="BO14" s="677">
        <v>2.6</v>
      </c>
      <c r="BP14" s="677"/>
      <c r="BQ14" s="677"/>
      <c r="BR14" s="677"/>
      <c r="BS14" s="646" t="s">
        <v>130</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3026598</v>
      </c>
      <c r="CS14" s="641"/>
      <c r="CT14" s="641"/>
      <c r="CU14" s="641"/>
      <c r="CV14" s="641"/>
      <c r="CW14" s="641"/>
      <c r="CX14" s="641"/>
      <c r="CY14" s="642"/>
      <c r="CZ14" s="677">
        <v>4</v>
      </c>
      <c r="DA14" s="677"/>
      <c r="DB14" s="677"/>
      <c r="DC14" s="677"/>
      <c r="DD14" s="646">
        <v>663992</v>
      </c>
      <c r="DE14" s="641"/>
      <c r="DF14" s="641"/>
      <c r="DG14" s="641"/>
      <c r="DH14" s="641"/>
      <c r="DI14" s="641"/>
      <c r="DJ14" s="641"/>
      <c r="DK14" s="641"/>
      <c r="DL14" s="641"/>
      <c r="DM14" s="641"/>
      <c r="DN14" s="641"/>
      <c r="DO14" s="641"/>
      <c r="DP14" s="642"/>
      <c r="DQ14" s="646">
        <v>2368134</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240</v>
      </c>
      <c r="S15" s="641"/>
      <c r="T15" s="641"/>
      <c r="U15" s="641"/>
      <c r="V15" s="641"/>
      <c r="W15" s="641"/>
      <c r="X15" s="641"/>
      <c r="Y15" s="642"/>
      <c r="Z15" s="677" t="s">
        <v>262</v>
      </c>
      <c r="AA15" s="677"/>
      <c r="AB15" s="677"/>
      <c r="AC15" s="677"/>
      <c r="AD15" s="678" t="s">
        <v>130</v>
      </c>
      <c r="AE15" s="678"/>
      <c r="AF15" s="678"/>
      <c r="AG15" s="678"/>
      <c r="AH15" s="678"/>
      <c r="AI15" s="678"/>
      <c r="AJ15" s="678"/>
      <c r="AK15" s="678"/>
      <c r="AL15" s="643" t="s">
        <v>240</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1026808</v>
      </c>
      <c r="BH15" s="641"/>
      <c r="BI15" s="641"/>
      <c r="BJ15" s="641"/>
      <c r="BK15" s="641"/>
      <c r="BL15" s="641"/>
      <c r="BM15" s="641"/>
      <c r="BN15" s="642"/>
      <c r="BO15" s="677">
        <v>4.5999999999999996</v>
      </c>
      <c r="BP15" s="677"/>
      <c r="BQ15" s="677"/>
      <c r="BR15" s="677"/>
      <c r="BS15" s="646" t="s">
        <v>130</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9114514</v>
      </c>
      <c r="CS15" s="641"/>
      <c r="CT15" s="641"/>
      <c r="CU15" s="641"/>
      <c r="CV15" s="641"/>
      <c r="CW15" s="641"/>
      <c r="CX15" s="641"/>
      <c r="CY15" s="642"/>
      <c r="CZ15" s="677">
        <v>11.9</v>
      </c>
      <c r="DA15" s="677"/>
      <c r="DB15" s="677"/>
      <c r="DC15" s="677"/>
      <c r="DD15" s="646">
        <v>3896553</v>
      </c>
      <c r="DE15" s="641"/>
      <c r="DF15" s="641"/>
      <c r="DG15" s="641"/>
      <c r="DH15" s="641"/>
      <c r="DI15" s="641"/>
      <c r="DJ15" s="641"/>
      <c r="DK15" s="641"/>
      <c r="DL15" s="641"/>
      <c r="DM15" s="641"/>
      <c r="DN15" s="641"/>
      <c r="DO15" s="641"/>
      <c r="DP15" s="642"/>
      <c r="DQ15" s="646">
        <v>5577241</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23009</v>
      </c>
      <c r="S16" s="641"/>
      <c r="T16" s="641"/>
      <c r="U16" s="641"/>
      <c r="V16" s="641"/>
      <c r="W16" s="641"/>
      <c r="X16" s="641"/>
      <c r="Y16" s="642"/>
      <c r="Z16" s="677">
        <v>0</v>
      </c>
      <c r="AA16" s="677"/>
      <c r="AB16" s="677"/>
      <c r="AC16" s="677"/>
      <c r="AD16" s="678">
        <v>23009</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262</v>
      </c>
      <c r="BH16" s="641"/>
      <c r="BI16" s="641"/>
      <c r="BJ16" s="641"/>
      <c r="BK16" s="641"/>
      <c r="BL16" s="641"/>
      <c r="BM16" s="641"/>
      <c r="BN16" s="642"/>
      <c r="BO16" s="677" t="s">
        <v>240</v>
      </c>
      <c r="BP16" s="677"/>
      <c r="BQ16" s="677"/>
      <c r="BR16" s="677"/>
      <c r="BS16" s="646" t="s">
        <v>130</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1175661</v>
      </c>
      <c r="CS16" s="641"/>
      <c r="CT16" s="641"/>
      <c r="CU16" s="641"/>
      <c r="CV16" s="641"/>
      <c r="CW16" s="641"/>
      <c r="CX16" s="641"/>
      <c r="CY16" s="642"/>
      <c r="CZ16" s="677">
        <v>1.5</v>
      </c>
      <c r="DA16" s="677"/>
      <c r="DB16" s="677"/>
      <c r="DC16" s="677"/>
      <c r="DD16" s="646" t="s">
        <v>130</v>
      </c>
      <c r="DE16" s="641"/>
      <c r="DF16" s="641"/>
      <c r="DG16" s="641"/>
      <c r="DH16" s="641"/>
      <c r="DI16" s="641"/>
      <c r="DJ16" s="641"/>
      <c r="DK16" s="641"/>
      <c r="DL16" s="641"/>
      <c r="DM16" s="641"/>
      <c r="DN16" s="641"/>
      <c r="DO16" s="641"/>
      <c r="DP16" s="642"/>
      <c r="DQ16" s="646">
        <v>42793</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307901</v>
      </c>
      <c r="S17" s="641"/>
      <c r="T17" s="641"/>
      <c r="U17" s="641"/>
      <c r="V17" s="641"/>
      <c r="W17" s="641"/>
      <c r="X17" s="641"/>
      <c r="Y17" s="642"/>
      <c r="Z17" s="677">
        <v>0.4</v>
      </c>
      <c r="AA17" s="677"/>
      <c r="AB17" s="677"/>
      <c r="AC17" s="677"/>
      <c r="AD17" s="678">
        <v>307901</v>
      </c>
      <c r="AE17" s="678"/>
      <c r="AF17" s="678"/>
      <c r="AG17" s="678"/>
      <c r="AH17" s="678"/>
      <c r="AI17" s="678"/>
      <c r="AJ17" s="678"/>
      <c r="AK17" s="678"/>
      <c r="AL17" s="643">
        <v>0.7</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240</v>
      </c>
      <c r="BH17" s="641"/>
      <c r="BI17" s="641"/>
      <c r="BJ17" s="641"/>
      <c r="BK17" s="641"/>
      <c r="BL17" s="641"/>
      <c r="BM17" s="641"/>
      <c r="BN17" s="642"/>
      <c r="BO17" s="677" t="s">
        <v>246</v>
      </c>
      <c r="BP17" s="677"/>
      <c r="BQ17" s="677"/>
      <c r="BR17" s="677"/>
      <c r="BS17" s="646" t="s">
        <v>246</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11647944</v>
      </c>
      <c r="CS17" s="641"/>
      <c r="CT17" s="641"/>
      <c r="CU17" s="641"/>
      <c r="CV17" s="641"/>
      <c r="CW17" s="641"/>
      <c r="CX17" s="641"/>
      <c r="CY17" s="642"/>
      <c r="CZ17" s="677">
        <v>15.2</v>
      </c>
      <c r="DA17" s="677"/>
      <c r="DB17" s="677"/>
      <c r="DC17" s="677"/>
      <c r="DD17" s="646" t="s">
        <v>130</v>
      </c>
      <c r="DE17" s="641"/>
      <c r="DF17" s="641"/>
      <c r="DG17" s="641"/>
      <c r="DH17" s="641"/>
      <c r="DI17" s="641"/>
      <c r="DJ17" s="641"/>
      <c r="DK17" s="641"/>
      <c r="DL17" s="641"/>
      <c r="DM17" s="641"/>
      <c r="DN17" s="641"/>
      <c r="DO17" s="641"/>
      <c r="DP17" s="642"/>
      <c r="DQ17" s="646">
        <v>11438376</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116011</v>
      </c>
      <c r="S18" s="641"/>
      <c r="T18" s="641"/>
      <c r="U18" s="641"/>
      <c r="V18" s="641"/>
      <c r="W18" s="641"/>
      <c r="X18" s="641"/>
      <c r="Y18" s="642"/>
      <c r="Z18" s="677">
        <v>0.1</v>
      </c>
      <c r="AA18" s="677"/>
      <c r="AB18" s="677"/>
      <c r="AC18" s="677"/>
      <c r="AD18" s="678">
        <v>116011</v>
      </c>
      <c r="AE18" s="678"/>
      <c r="AF18" s="678"/>
      <c r="AG18" s="678"/>
      <c r="AH18" s="678"/>
      <c r="AI18" s="678"/>
      <c r="AJ18" s="678"/>
      <c r="AK18" s="678"/>
      <c r="AL18" s="643">
        <v>0.3</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v>62337</v>
      </c>
      <c r="CS18" s="641"/>
      <c r="CT18" s="641"/>
      <c r="CU18" s="641"/>
      <c r="CV18" s="641"/>
      <c r="CW18" s="641"/>
      <c r="CX18" s="641"/>
      <c r="CY18" s="642"/>
      <c r="CZ18" s="677">
        <v>0.1</v>
      </c>
      <c r="DA18" s="677"/>
      <c r="DB18" s="677"/>
      <c r="DC18" s="677"/>
      <c r="DD18" s="646" t="s">
        <v>130</v>
      </c>
      <c r="DE18" s="641"/>
      <c r="DF18" s="641"/>
      <c r="DG18" s="641"/>
      <c r="DH18" s="641"/>
      <c r="DI18" s="641"/>
      <c r="DJ18" s="641"/>
      <c r="DK18" s="641"/>
      <c r="DL18" s="641"/>
      <c r="DM18" s="641"/>
      <c r="DN18" s="641"/>
      <c r="DO18" s="641"/>
      <c r="DP18" s="642"/>
      <c r="DQ18" s="646">
        <v>62337</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9670</v>
      </c>
      <c r="S19" s="641"/>
      <c r="T19" s="641"/>
      <c r="U19" s="641"/>
      <c r="V19" s="641"/>
      <c r="W19" s="641"/>
      <c r="X19" s="641"/>
      <c r="Y19" s="642"/>
      <c r="Z19" s="677">
        <v>0</v>
      </c>
      <c r="AA19" s="677"/>
      <c r="AB19" s="677"/>
      <c r="AC19" s="677"/>
      <c r="AD19" s="678">
        <v>9670</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8094</v>
      </c>
      <c r="BH19" s="641"/>
      <c r="BI19" s="641"/>
      <c r="BJ19" s="641"/>
      <c r="BK19" s="641"/>
      <c r="BL19" s="641"/>
      <c r="BM19" s="641"/>
      <c r="BN19" s="642"/>
      <c r="BO19" s="677">
        <v>0</v>
      </c>
      <c r="BP19" s="677"/>
      <c r="BQ19" s="677"/>
      <c r="BR19" s="677"/>
      <c r="BS19" s="646" t="s">
        <v>130</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240</v>
      </c>
      <c r="DA19" s="677"/>
      <c r="DB19" s="677"/>
      <c r="DC19" s="677"/>
      <c r="DD19" s="646" t="s">
        <v>240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3518</v>
      </c>
      <c r="S20" s="641"/>
      <c r="T20" s="641"/>
      <c r="U20" s="641"/>
      <c r="V20" s="641"/>
      <c r="W20" s="641"/>
      <c r="X20" s="641"/>
      <c r="Y20" s="642"/>
      <c r="Z20" s="677">
        <v>0</v>
      </c>
      <c r="AA20" s="677"/>
      <c r="AB20" s="677"/>
      <c r="AC20" s="677"/>
      <c r="AD20" s="678">
        <v>3518</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8094</v>
      </c>
      <c r="BH20" s="641"/>
      <c r="BI20" s="641"/>
      <c r="BJ20" s="641"/>
      <c r="BK20" s="641"/>
      <c r="BL20" s="641"/>
      <c r="BM20" s="641"/>
      <c r="BN20" s="642"/>
      <c r="BO20" s="677">
        <v>0</v>
      </c>
      <c r="BP20" s="677"/>
      <c r="BQ20" s="677"/>
      <c r="BR20" s="677"/>
      <c r="BS20" s="646" t="s">
        <v>130</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76496494</v>
      </c>
      <c r="CS20" s="641"/>
      <c r="CT20" s="641"/>
      <c r="CU20" s="641"/>
      <c r="CV20" s="641"/>
      <c r="CW20" s="641"/>
      <c r="CX20" s="641"/>
      <c r="CY20" s="642"/>
      <c r="CZ20" s="677">
        <v>100</v>
      </c>
      <c r="DA20" s="677"/>
      <c r="DB20" s="677"/>
      <c r="DC20" s="677"/>
      <c r="DD20" s="646">
        <v>11776328</v>
      </c>
      <c r="DE20" s="641"/>
      <c r="DF20" s="641"/>
      <c r="DG20" s="641"/>
      <c r="DH20" s="641"/>
      <c r="DI20" s="641"/>
      <c r="DJ20" s="641"/>
      <c r="DK20" s="641"/>
      <c r="DL20" s="641"/>
      <c r="DM20" s="641"/>
      <c r="DN20" s="641"/>
      <c r="DO20" s="641"/>
      <c r="DP20" s="642"/>
      <c r="DQ20" s="646">
        <v>50510139</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178702</v>
      </c>
      <c r="S21" s="641"/>
      <c r="T21" s="641"/>
      <c r="U21" s="641"/>
      <c r="V21" s="641"/>
      <c r="W21" s="641"/>
      <c r="X21" s="641"/>
      <c r="Y21" s="642"/>
      <c r="Z21" s="677">
        <v>0.2</v>
      </c>
      <c r="AA21" s="677"/>
      <c r="AB21" s="677"/>
      <c r="AC21" s="677"/>
      <c r="AD21" s="678">
        <v>178702</v>
      </c>
      <c r="AE21" s="678"/>
      <c r="AF21" s="678"/>
      <c r="AG21" s="678"/>
      <c r="AH21" s="678"/>
      <c r="AI21" s="678"/>
      <c r="AJ21" s="678"/>
      <c r="AK21" s="678"/>
      <c r="AL21" s="643">
        <v>0.4</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v>8094</v>
      </c>
      <c r="BH21" s="641"/>
      <c r="BI21" s="641"/>
      <c r="BJ21" s="641"/>
      <c r="BK21" s="641"/>
      <c r="BL21" s="641"/>
      <c r="BM21" s="641"/>
      <c r="BN21" s="642"/>
      <c r="BO21" s="677">
        <v>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19274517</v>
      </c>
      <c r="S22" s="641"/>
      <c r="T22" s="641"/>
      <c r="U22" s="641"/>
      <c r="V22" s="641"/>
      <c r="W22" s="641"/>
      <c r="X22" s="641"/>
      <c r="Y22" s="642"/>
      <c r="Z22" s="677">
        <v>23.9</v>
      </c>
      <c r="AA22" s="677"/>
      <c r="AB22" s="677"/>
      <c r="AC22" s="677"/>
      <c r="AD22" s="678">
        <v>17523580</v>
      </c>
      <c r="AE22" s="678"/>
      <c r="AF22" s="678"/>
      <c r="AG22" s="678"/>
      <c r="AH22" s="678"/>
      <c r="AI22" s="678"/>
      <c r="AJ22" s="678"/>
      <c r="AK22" s="678"/>
      <c r="AL22" s="643">
        <v>40</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240</v>
      </c>
      <c r="BH22" s="641"/>
      <c r="BI22" s="641"/>
      <c r="BJ22" s="641"/>
      <c r="BK22" s="641"/>
      <c r="BL22" s="641"/>
      <c r="BM22" s="641"/>
      <c r="BN22" s="642"/>
      <c r="BO22" s="677" t="s">
        <v>246</v>
      </c>
      <c r="BP22" s="677"/>
      <c r="BQ22" s="677"/>
      <c r="BR22" s="677"/>
      <c r="BS22" s="646" t="s">
        <v>240</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17523580</v>
      </c>
      <c r="S23" s="641"/>
      <c r="T23" s="641"/>
      <c r="U23" s="641"/>
      <c r="V23" s="641"/>
      <c r="W23" s="641"/>
      <c r="X23" s="641"/>
      <c r="Y23" s="642"/>
      <c r="Z23" s="677">
        <v>21.7</v>
      </c>
      <c r="AA23" s="677"/>
      <c r="AB23" s="677"/>
      <c r="AC23" s="677"/>
      <c r="AD23" s="678">
        <v>17523580</v>
      </c>
      <c r="AE23" s="678"/>
      <c r="AF23" s="678"/>
      <c r="AG23" s="678"/>
      <c r="AH23" s="678"/>
      <c r="AI23" s="678"/>
      <c r="AJ23" s="678"/>
      <c r="AK23" s="678"/>
      <c r="AL23" s="643">
        <v>40</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t="s">
        <v>130</v>
      </c>
      <c r="BH23" s="641"/>
      <c r="BI23" s="641"/>
      <c r="BJ23" s="641"/>
      <c r="BK23" s="641"/>
      <c r="BL23" s="641"/>
      <c r="BM23" s="641"/>
      <c r="BN23" s="642"/>
      <c r="BO23" s="677" t="s">
        <v>240</v>
      </c>
      <c r="BP23" s="677"/>
      <c r="BQ23" s="677"/>
      <c r="BR23" s="677"/>
      <c r="BS23" s="646" t="s">
        <v>130</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1750937</v>
      </c>
      <c r="S24" s="641"/>
      <c r="T24" s="641"/>
      <c r="U24" s="641"/>
      <c r="V24" s="641"/>
      <c r="W24" s="641"/>
      <c r="X24" s="641"/>
      <c r="Y24" s="642"/>
      <c r="Z24" s="677">
        <v>2.2000000000000002</v>
      </c>
      <c r="AA24" s="677"/>
      <c r="AB24" s="677"/>
      <c r="AC24" s="677"/>
      <c r="AD24" s="678" t="s">
        <v>240</v>
      </c>
      <c r="AE24" s="678"/>
      <c r="AF24" s="678"/>
      <c r="AG24" s="678"/>
      <c r="AH24" s="678"/>
      <c r="AI24" s="678"/>
      <c r="AJ24" s="678"/>
      <c r="AK24" s="678"/>
      <c r="AL24" s="643" t="s">
        <v>262</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240</v>
      </c>
      <c r="BH24" s="641"/>
      <c r="BI24" s="641"/>
      <c r="BJ24" s="641"/>
      <c r="BK24" s="641"/>
      <c r="BL24" s="641"/>
      <c r="BM24" s="641"/>
      <c r="BN24" s="642"/>
      <c r="BO24" s="677" t="s">
        <v>130</v>
      </c>
      <c r="BP24" s="677"/>
      <c r="BQ24" s="677"/>
      <c r="BR24" s="677"/>
      <c r="BS24" s="646" t="s">
        <v>130</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38385494</v>
      </c>
      <c r="CS24" s="696"/>
      <c r="CT24" s="696"/>
      <c r="CU24" s="696"/>
      <c r="CV24" s="696"/>
      <c r="CW24" s="696"/>
      <c r="CX24" s="696"/>
      <c r="CY24" s="739"/>
      <c r="CZ24" s="740">
        <v>50.2</v>
      </c>
      <c r="DA24" s="711"/>
      <c r="DB24" s="711"/>
      <c r="DC24" s="743"/>
      <c r="DD24" s="738">
        <v>27041464</v>
      </c>
      <c r="DE24" s="696"/>
      <c r="DF24" s="696"/>
      <c r="DG24" s="696"/>
      <c r="DH24" s="696"/>
      <c r="DI24" s="696"/>
      <c r="DJ24" s="696"/>
      <c r="DK24" s="739"/>
      <c r="DL24" s="738">
        <v>26912420</v>
      </c>
      <c r="DM24" s="696"/>
      <c r="DN24" s="696"/>
      <c r="DO24" s="696"/>
      <c r="DP24" s="696"/>
      <c r="DQ24" s="696"/>
      <c r="DR24" s="696"/>
      <c r="DS24" s="696"/>
      <c r="DT24" s="696"/>
      <c r="DU24" s="696"/>
      <c r="DV24" s="739"/>
      <c r="DW24" s="740">
        <v>58.8</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262</v>
      </c>
      <c r="S25" s="641"/>
      <c r="T25" s="641"/>
      <c r="U25" s="641"/>
      <c r="V25" s="641"/>
      <c r="W25" s="641"/>
      <c r="X25" s="641"/>
      <c r="Y25" s="642"/>
      <c r="Z25" s="677" t="s">
        <v>240</v>
      </c>
      <c r="AA25" s="677"/>
      <c r="AB25" s="677"/>
      <c r="AC25" s="677"/>
      <c r="AD25" s="678" t="s">
        <v>130</v>
      </c>
      <c r="AE25" s="678"/>
      <c r="AF25" s="678"/>
      <c r="AG25" s="678"/>
      <c r="AH25" s="678"/>
      <c r="AI25" s="678"/>
      <c r="AJ25" s="678"/>
      <c r="AK25" s="678"/>
      <c r="AL25" s="643" t="s">
        <v>130</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240</v>
      </c>
      <c r="BH25" s="641"/>
      <c r="BI25" s="641"/>
      <c r="BJ25" s="641"/>
      <c r="BK25" s="641"/>
      <c r="BL25" s="641"/>
      <c r="BM25" s="641"/>
      <c r="BN25" s="642"/>
      <c r="BO25" s="677" t="s">
        <v>240</v>
      </c>
      <c r="BP25" s="677"/>
      <c r="BQ25" s="677"/>
      <c r="BR25" s="677"/>
      <c r="BS25" s="646" t="s">
        <v>130</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10757642</v>
      </c>
      <c r="CS25" s="659"/>
      <c r="CT25" s="659"/>
      <c r="CU25" s="659"/>
      <c r="CV25" s="659"/>
      <c r="CW25" s="659"/>
      <c r="CX25" s="659"/>
      <c r="CY25" s="660"/>
      <c r="CZ25" s="643">
        <v>14.1</v>
      </c>
      <c r="DA25" s="661"/>
      <c r="DB25" s="661"/>
      <c r="DC25" s="662"/>
      <c r="DD25" s="646">
        <v>10363407</v>
      </c>
      <c r="DE25" s="659"/>
      <c r="DF25" s="659"/>
      <c r="DG25" s="659"/>
      <c r="DH25" s="659"/>
      <c r="DI25" s="659"/>
      <c r="DJ25" s="659"/>
      <c r="DK25" s="660"/>
      <c r="DL25" s="646">
        <v>10247077</v>
      </c>
      <c r="DM25" s="659"/>
      <c r="DN25" s="659"/>
      <c r="DO25" s="659"/>
      <c r="DP25" s="659"/>
      <c r="DQ25" s="659"/>
      <c r="DR25" s="659"/>
      <c r="DS25" s="659"/>
      <c r="DT25" s="659"/>
      <c r="DU25" s="659"/>
      <c r="DV25" s="660"/>
      <c r="DW25" s="643">
        <v>22.4</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45308767</v>
      </c>
      <c r="S26" s="641"/>
      <c r="T26" s="641"/>
      <c r="U26" s="641"/>
      <c r="V26" s="641"/>
      <c r="W26" s="641"/>
      <c r="X26" s="641"/>
      <c r="Y26" s="642"/>
      <c r="Z26" s="677">
        <v>56.2</v>
      </c>
      <c r="AA26" s="677"/>
      <c r="AB26" s="677"/>
      <c r="AC26" s="677"/>
      <c r="AD26" s="678">
        <v>43557830</v>
      </c>
      <c r="AE26" s="678"/>
      <c r="AF26" s="678"/>
      <c r="AG26" s="678"/>
      <c r="AH26" s="678"/>
      <c r="AI26" s="678"/>
      <c r="AJ26" s="678"/>
      <c r="AK26" s="678"/>
      <c r="AL26" s="643">
        <v>99.4</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130</v>
      </c>
      <c r="BP26" s="677"/>
      <c r="BQ26" s="677"/>
      <c r="BR26" s="677"/>
      <c r="BS26" s="646" t="s">
        <v>240</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7129369</v>
      </c>
      <c r="CS26" s="641"/>
      <c r="CT26" s="641"/>
      <c r="CU26" s="641"/>
      <c r="CV26" s="641"/>
      <c r="CW26" s="641"/>
      <c r="CX26" s="641"/>
      <c r="CY26" s="642"/>
      <c r="CZ26" s="643">
        <v>9.3000000000000007</v>
      </c>
      <c r="DA26" s="661"/>
      <c r="DB26" s="661"/>
      <c r="DC26" s="662"/>
      <c r="DD26" s="646">
        <v>6838321</v>
      </c>
      <c r="DE26" s="641"/>
      <c r="DF26" s="641"/>
      <c r="DG26" s="641"/>
      <c r="DH26" s="641"/>
      <c r="DI26" s="641"/>
      <c r="DJ26" s="641"/>
      <c r="DK26" s="642"/>
      <c r="DL26" s="646" t="s">
        <v>130</v>
      </c>
      <c r="DM26" s="641"/>
      <c r="DN26" s="641"/>
      <c r="DO26" s="641"/>
      <c r="DP26" s="641"/>
      <c r="DQ26" s="641"/>
      <c r="DR26" s="641"/>
      <c r="DS26" s="641"/>
      <c r="DT26" s="641"/>
      <c r="DU26" s="641"/>
      <c r="DV26" s="642"/>
      <c r="DW26" s="643" t="s">
        <v>240</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16447</v>
      </c>
      <c r="S27" s="641"/>
      <c r="T27" s="641"/>
      <c r="U27" s="641"/>
      <c r="V27" s="641"/>
      <c r="W27" s="641"/>
      <c r="X27" s="641"/>
      <c r="Y27" s="642"/>
      <c r="Z27" s="677">
        <v>0</v>
      </c>
      <c r="AA27" s="677"/>
      <c r="AB27" s="677"/>
      <c r="AC27" s="677"/>
      <c r="AD27" s="678">
        <v>16447</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22086008</v>
      </c>
      <c r="BH27" s="641"/>
      <c r="BI27" s="641"/>
      <c r="BJ27" s="641"/>
      <c r="BK27" s="641"/>
      <c r="BL27" s="641"/>
      <c r="BM27" s="641"/>
      <c r="BN27" s="642"/>
      <c r="BO27" s="677">
        <v>100</v>
      </c>
      <c r="BP27" s="677"/>
      <c r="BQ27" s="677"/>
      <c r="BR27" s="677"/>
      <c r="BS27" s="646">
        <v>553821</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15979908</v>
      </c>
      <c r="CS27" s="659"/>
      <c r="CT27" s="659"/>
      <c r="CU27" s="659"/>
      <c r="CV27" s="659"/>
      <c r="CW27" s="659"/>
      <c r="CX27" s="659"/>
      <c r="CY27" s="660"/>
      <c r="CZ27" s="643">
        <v>20.9</v>
      </c>
      <c r="DA27" s="661"/>
      <c r="DB27" s="661"/>
      <c r="DC27" s="662"/>
      <c r="DD27" s="646">
        <v>5239681</v>
      </c>
      <c r="DE27" s="659"/>
      <c r="DF27" s="659"/>
      <c r="DG27" s="659"/>
      <c r="DH27" s="659"/>
      <c r="DI27" s="659"/>
      <c r="DJ27" s="659"/>
      <c r="DK27" s="660"/>
      <c r="DL27" s="646">
        <v>5226967</v>
      </c>
      <c r="DM27" s="659"/>
      <c r="DN27" s="659"/>
      <c r="DO27" s="659"/>
      <c r="DP27" s="659"/>
      <c r="DQ27" s="659"/>
      <c r="DR27" s="659"/>
      <c r="DS27" s="659"/>
      <c r="DT27" s="659"/>
      <c r="DU27" s="659"/>
      <c r="DV27" s="660"/>
      <c r="DW27" s="643">
        <v>11.4</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262485</v>
      </c>
      <c r="S28" s="641"/>
      <c r="T28" s="641"/>
      <c r="U28" s="641"/>
      <c r="V28" s="641"/>
      <c r="W28" s="641"/>
      <c r="X28" s="641"/>
      <c r="Y28" s="642"/>
      <c r="Z28" s="677">
        <v>0.3</v>
      </c>
      <c r="AA28" s="677"/>
      <c r="AB28" s="677"/>
      <c r="AC28" s="677"/>
      <c r="AD28" s="678" t="s">
        <v>240</v>
      </c>
      <c r="AE28" s="678"/>
      <c r="AF28" s="678"/>
      <c r="AG28" s="678"/>
      <c r="AH28" s="678"/>
      <c r="AI28" s="678"/>
      <c r="AJ28" s="678"/>
      <c r="AK28" s="678"/>
      <c r="AL28" s="643" t="s">
        <v>130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11647944</v>
      </c>
      <c r="CS28" s="641"/>
      <c r="CT28" s="641"/>
      <c r="CU28" s="641"/>
      <c r="CV28" s="641"/>
      <c r="CW28" s="641"/>
      <c r="CX28" s="641"/>
      <c r="CY28" s="642"/>
      <c r="CZ28" s="643">
        <v>15.2</v>
      </c>
      <c r="DA28" s="661"/>
      <c r="DB28" s="661"/>
      <c r="DC28" s="662"/>
      <c r="DD28" s="646">
        <v>11438376</v>
      </c>
      <c r="DE28" s="641"/>
      <c r="DF28" s="641"/>
      <c r="DG28" s="641"/>
      <c r="DH28" s="641"/>
      <c r="DI28" s="641"/>
      <c r="DJ28" s="641"/>
      <c r="DK28" s="642"/>
      <c r="DL28" s="646">
        <v>11438376</v>
      </c>
      <c r="DM28" s="641"/>
      <c r="DN28" s="641"/>
      <c r="DO28" s="641"/>
      <c r="DP28" s="641"/>
      <c r="DQ28" s="641"/>
      <c r="DR28" s="641"/>
      <c r="DS28" s="641"/>
      <c r="DT28" s="641"/>
      <c r="DU28" s="641"/>
      <c r="DV28" s="642"/>
      <c r="DW28" s="643">
        <v>25</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1195227</v>
      </c>
      <c r="S29" s="641"/>
      <c r="T29" s="641"/>
      <c r="U29" s="641"/>
      <c r="V29" s="641"/>
      <c r="W29" s="641"/>
      <c r="X29" s="641"/>
      <c r="Y29" s="642"/>
      <c r="Z29" s="677">
        <v>1.5</v>
      </c>
      <c r="AA29" s="677"/>
      <c r="AB29" s="677"/>
      <c r="AC29" s="677"/>
      <c r="AD29" s="678">
        <v>149364</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11647941</v>
      </c>
      <c r="CS29" s="659"/>
      <c r="CT29" s="659"/>
      <c r="CU29" s="659"/>
      <c r="CV29" s="659"/>
      <c r="CW29" s="659"/>
      <c r="CX29" s="659"/>
      <c r="CY29" s="660"/>
      <c r="CZ29" s="643">
        <v>15.2</v>
      </c>
      <c r="DA29" s="661"/>
      <c r="DB29" s="661"/>
      <c r="DC29" s="662"/>
      <c r="DD29" s="646">
        <v>11438373</v>
      </c>
      <c r="DE29" s="659"/>
      <c r="DF29" s="659"/>
      <c r="DG29" s="659"/>
      <c r="DH29" s="659"/>
      <c r="DI29" s="659"/>
      <c r="DJ29" s="659"/>
      <c r="DK29" s="660"/>
      <c r="DL29" s="646">
        <v>11438373</v>
      </c>
      <c r="DM29" s="659"/>
      <c r="DN29" s="659"/>
      <c r="DO29" s="659"/>
      <c r="DP29" s="659"/>
      <c r="DQ29" s="659"/>
      <c r="DR29" s="659"/>
      <c r="DS29" s="659"/>
      <c r="DT29" s="659"/>
      <c r="DU29" s="659"/>
      <c r="DV29" s="660"/>
      <c r="DW29" s="643">
        <v>25</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584394</v>
      </c>
      <c r="S30" s="641"/>
      <c r="T30" s="641"/>
      <c r="U30" s="641"/>
      <c r="V30" s="641"/>
      <c r="W30" s="641"/>
      <c r="X30" s="641"/>
      <c r="Y30" s="642"/>
      <c r="Z30" s="677">
        <v>0.7</v>
      </c>
      <c r="AA30" s="677"/>
      <c r="AB30" s="677"/>
      <c r="AC30" s="677"/>
      <c r="AD30" s="678" t="s">
        <v>240</v>
      </c>
      <c r="AE30" s="678"/>
      <c r="AF30" s="678"/>
      <c r="AG30" s="678"/>
      <c r="AH30" s="678"/>
      <c r="AI30" s="678"/>
      <c r="AJ30" s="678"/>
      <c r="AK30" s="678"/>
      <c r="AL30" s="643" t="s">
        <v>130</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11337586</v>
      </c>
      <c r="CS30" s="641"/>
      <c r="CT30" s="641"/>
      <c r="CU30" s="641"/>
      <c r="CV30" s="641"/>
      <c r="CW30" s="641"/>
      <c r="CX30" s="641"/>
      <c r="CY30" s="642"/>
      <c r="CZ30" s="643">
        <v>14.8</v>
      </c>
      <c r="DA30" s="661"/>
      <c r="DB30" s="661"/>
      <c r="DC30" s="662"/>
      <c r="DD30" s="646">
        <v>11147416</v>
      </c>
      <c r="DE30" s="641"/>
      <c r="DF30" s="641"/>
      <c r="DG30" s="641"/>
      <c r="DH30" s="641"/>
      <c r="DI30" s="641"/>
      <c r="DJ30" s="641"/>
      <c r="DK30" s="642"/>
      <c r="DL30" s="646">
        <v>11147416</v>
      </c>
      <c r="DM30" s="641"/>
      <c r="DN30" s="641"/>
      <c r="DO30" s="641"/>
      <c r="DP30" s="641"/>
      <c r="DQ30" s="641"/>
      <c r="DR30" s="641"/>
      <c r="DS30" s="641"/>
      <c r="DT30" s="641"/>
      <c r="DU30" s="641"/>
      <c r="DV30" s="642"/>
      <c r="DW30" s="643">
        <v>24.3</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9547375</v>
      </c>
      <c r="S31" s="641"/>
      <c r="T31" s="641"/>
      <c r="U31" s="641"/>
      <c r="V31" s="641"/>
      <c r="W31" s="641"/>
      <c r="X31" s="641"/>
      <c r="Y31" s="642"/>
      <c r="Z31" s="677">
        <v>11.8</v>
      </c>
      <c r="AA31" s="677"/>
      <c r="AB31" s="677"/>
      <c r="AC31" s="677"/>
      <c r="AD31" s="678" t="s">
        <v>130</v>
      </c>
      <c r="AE31" s="678"/>
      <c r="AF31" s="678"/>
      <c r="AG31" s="678"/>
      <c r="AH31" s="678"/>
      <c r="AI31" s="678"/>
      <c r="AJ31" s="678"/>
      <c r="AK31" s="678"/>
      <c r="AL31" s="643" t="s">
        <v>130</v>
      </c>
      <c r="AM31" s="644"/>
      <c r="AN31" s="644"/>
      <c r="AO31" s="679"/>
      <c r="AP31" s="716" t="s">
        <v>314</v>
      </c>
      <c r="AQ31" s="717"/>
      <c r="AR31" s="717"/>
      <c r="AS31" s="717"/>
      <c r="AT31" s="722" t="s">
        <v>315</v>
      </c>
      <c r="AU31" s="231"/>
      <c r="AV31" s="231"/>
      <c r="AW31" s="231"/>
      <c r="AX31" s="706" t="s">
        <v>188</v>
      </c>
      <c r="AY31" s="707"/>
      <c r="AZ31" s="707"/>
      <c r="BA31" s="707"/>
      <c r="BB31" s="707"/>
      <c r="BC31" s="707"/>
      <c r="BD31" s="707"/>
      <c r="BE31" s="707"/>
      <c r="BF31" s="708"/>
      <c r="BG31" s="709">
        <v>99.4</v>
      </c>
      <c r="BH31" s="710"/>
      <c r="BI31" s="710"/>
      <c r="BJ31" s="710"/>
      <c r="BK31" s="710"/>
      <c r="BL31" s="710"/>
      <c r="BM31" s="711">
        <v>98.3</v>
      </c>
      <c r="BN31" s="710"/>
      <c r="BO31" s="710"/>
      <c r="BP31" s="710"/>
      <c r="BQ31" s="712"/>
      <c r="BR31" s="709">
        <v>99.3</v>
      </c>
      <c r="BS31" s="710"/>
      <c r="BT31" s="710"/>
      <c r="BU31" s="710"/>
      <c r="BV31" s="710"/>
      <c r="BW31" s="710"/>
      <c r="BX31" s="711">
        <v>97.8</v>
      </c>
      <c r="BY31" s="710"/>
      <c r="BZ31" s="710"/>
      <c r="CA31" s="710"/>
      <c r="CB31" s="712"/>
      <c r="CD31" s="727"/>
      <c r="CE31" s="728"/>
      <c r="CF31" s="673" t="s">
        <v>316</v>
      </c>
      <c r="CG31" s="674"/>
      <c r="CH31" s="674"/>
      <c r="CI31" s="674"/>
      <c r="CJ31" s="674"/>
      <c r="CK31" s="674"/>
      <c r="CL31" s="674"/>
      <c r="CM31" s="674"/>
      <c r="CN31" s="674"/>
      <c r="CO31" s="674"/>
      <c r="CP31" s="674"/>
      <c r="CQ31" s="675"/>
      <c r="CR31" s="640">
        <v>310355</v>
      </c>
      <c r="CS31" s="659"/>
      <c r="CT31" s="659"/>
      <c r="CU31" s="659"/>
      <c r="CV31" s="659"/>
      <c r="CW31" s="659"/>
      <c r="CX31" s="659"/>
      <c r="CY31" s="660"/>
      <c r="CZ31" s="643">
        <v>0.4</v>
      </c>
      <c r="DA31" s="661"/>
      <c r="DB31" s="661"/>
      <c r="DC31" s="662"/>
      <c r="DD31" s="646">
        <v>290957</v>
      </c>
      <c r="DE31" s="659"/>
      <c r="DF31" s="659"/>
      <c r="DG31" s="659"/>
      <c r="DH31" s="659"/>
      <c r="DI31" s="659"/>
      <c r="DJ31" s="659"/>
      <c r="DK31" s="660"/>
      <c r="DL31" s="646">
        <v>290957</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31" t="s">
        <v>317</v>
      </c>
      <c r="C32" s="732"/>
      <c r="D32" s="732"/>
      <c r="E32" s="732"/>
      <c r="F32" s="732"/>
      <c r="G32" s="732"/>
      <c r="H32" s="732"/>
      <c r="I32" s="732"/>
      <c r="J32" s="732"/>
      <c r="K32" s="732"/>
      <c r="L32" s="732"/>
      <c r="M32" s="732"/>
      <c r="N32" s="732"/>
      <c r="O32" s="732"/>
      <c r="P32" s="732"/>
      <c r="Q32" s="733"/>
      <c r="R32" s="640" t="s">
        <v>130</v>
      </c>
      <c r="S32" s="641"/>
      <c r="T32" s="641"/>
      <c r="U32" s="641"/>
      <c r="V32" s="641"/>
      <c r="W32" s="641"/>
      <c r="X32" s="641"/>
      <c r="Y32" s="642"/>
      <c r="Z32" s="677" t="s">
        <v>130</v>
      </c>
      <c r="AA32" s="677"/>
      <c r="AB32" s="677"/>
      <c r="AC32" s="677"/>
      <c r="AD32" s="678" t="s">
        <v>130</v>
      </c>
      <c r="AE32" s="678"/>
      <c r="AF32" s="678"/>
      <c r="AG32" s="678"/>
      <c r="AH32" s="678"/>
      <c r="AI32" s="678"/>
      <c r="AJ32" s="678"/>
      <c r="AK32" s="678"/>
      <c r="AL32" s="643" t="s">
        <v>130</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99.4</v>
      </c>
      <c r="BH32" s="659"/>
      <c r="BI32" s="659"/>
      <c r="BJ32" s="659"/>
      <c r="BK32" s="659"/>
      <c r="BL32" s="659"/>
      <c r="BM32" s="644">
        <v>98.6</v>
      </c>
      <c r="BN32" s="705"/>
      <c r="BO32" s="705"/>
      <c r="BP32" s="705"/>
      <c r="BQ32" s="683"/>
      <c r="BR32" s="713">
        <v>99.3</v>
      </c>
      <c r="BS32" s="659"/>
      <c r="BT32" s="659"/>
      <c r="BU32" s="659"/>
      <c r="BV32" s="659"/>
      <c r="BW32" s="659"/>
      <c r="BX32" s="644">
        <v>98</v>
      </c>
      <c r="BY32" s="705"/>
      <c r="BZ32" s="705"/>
      <c r="CA32" s="705"/>
      <c r="CB32" s="683"/>
      <c r="CD32" s="729"/>
      <c r="CE32" s="730"/>
      <c r="CF32" s="673" t="s">
        <v>320</v>
      </c>
      <c r="CG32" s="674"/>
      <c r="CH32" s="674"/>
      <c r="CI32" s="674"/>
      <c r="CJ32" s="674"/>
      <c r="CK32" s="674"/>
      <c r="CL32" s="674"/>
      <c r="CM32" s="674"/>
      <c r="CN32" s="674"/>
      <c r="CO32" s="674"/>
      <c r="CP32" s="674"/>
      <c r="CQ32" s="675"/>
      <c r="CR32" s="640">
        <v>3</v>
      </c>
      <c r="CS32" s="641"/>
      <c r="CT32" s="641"/>
      <c r="CU32" s="641"/>
      <c r="CV32" s="641"/>
      <c r="CW32" s="641"/>
      <c r="CX32" s="641"/>
      <c r="CY32" s="642"/>
      <c r="CZ32" s="643">
        <v>0</v>
      </c>
      <c r="DA32" s="661"/>
      <c r="DB32" s="661"/>
      <c r="DC32" s="662"/>
      <c r="DD32" s="646">
        <v>3</v>
      </c>
      <c r="DE32" s="641"/>
      <c r="DF32" s="641"/>
      <c r="DG32" s="641"/>
      <c r="DH32" s="641"/>
      <c r="DI32" s="641"/>
      <c r="DJ32" s="641"/>
      <c r="DK32" s="642"/>
      <c r="DL32" s="646">
        <v>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6612361</v>
      </c>
      <c r="S33" s="641"/>
      <c r="T33" s="641"/>
      <c r="U33" s="641"/>
      <c r="V33" s="641"/>
      <c r="W33" s="641"/>
      <c r="X33" s="641"/>
      <c r="Y33" s="642"/>
      <c r="Z33" s="677">
        <v>8.1999999999999993</v>
      </c>
      <c r="AA33" s="677"/>
      <c r="AB33" s="677"/>
      <c r="AC33" s="677"/>
      <c r="AD33" s="678" t="s">
        <v>130</v>
      </c>
      <c r="AE33" s="678"/>
      <c r="AF33" s="678"/>
      <c r="AG33" s="678"/>
      <c r="AH33" s="678"/>
      <c r="AI33" s="678"/>
      <c r="AJ33" s="678"/>
      <c r="AK33" s="678"/>
      <c r="AL33" s="643" t="s">
        <v>240</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99.1</v>
      </c>
      <c r="BH33" s="625"/>
      <c r="BI33" s="625"/>
      <c r="BJ33" s="625"/>
      <c r="BK33" s="625"/>
      <c r="BL33" s="625"/>
      <c r="BM33" s="668">
        <v>97.6</v>
      </c>
      <c r="BN33" s="625"/>
      <c r="BO33" s="625"/>
      <c r="BP33" s="625"/>
      <c r="BQ33" s="689"/>
      <c r="BR33" s="704">
        <v>99.1</v>
      </c>
      <c r="BS33" s="625"/>
      <c r="BT33" s="625"/>
      <c r="BU33" s="625"/>
      <c r="BV33" s="625"/>
      <c r="BW33" s="625"/>
      <c r="BX33" s="668">
        <v>97.1</v>
      </c>
      <c r="BY33" s="625"/>
      <c r="BZ33" s="625"/>
      <c r="CA33" s="625"/>
      <c r="CB33" s="689"/>
      <c r="CD33" s="673" t="s">
        <v>323</v>
      </c>
      <c r="CE33" s="674"/>
      <c r="CF33" s="674"/>
      <c r="CG33" s="674"/>
      <c r="CH33" s="674"/>
      <c r="CI33" s="674"/>
      <c r="CJ33" s="674"/>
      <c r="CK33" s="674"/>
      <c r="CL33" s="674"/>
      <c r="CM33" s="674"/>
      <c r="CN33" s="674"/>
      <c r="CO33" s="674"/>
      <c r="CP33" s="674"/>
      <c r="CQ33" s="675"/>
      <c r="CR33" s="640">
        <v>25159011</v>
      </c>
      <c r="CS33" s="659"/>
      <c r="CT33" s="659"/>
      <c r="CU33" s="659"/>
      <c r="CV33" s="659"/>
      <c r="CW33" s="659"/>
      <c r="CX33" s="659"/>
      <c r="CY33" s="660"/>
      <c r="CZ33" s="643">
        <v>32.9</v>
      </c>
      <c r="DA33" s="661"/>
      <c r="DB33" s="661"/>
      <c r="DC33" s="662"/>
      <c r="DD33" s="646">
        <v>19927212</v>
      </c>
      <c r="DE33" s="659"/>
      <c r="DF33" s="659"/>
      <c r="DG33" s="659"/>
      <c r="DH33" s="659"/>
      <c r="DI33" s="659"/>
      <c r="DJ33" s="659"/>
      <c r="DK33" s="660"/>
      <c r="DL33" s="646">
        <v>16480981</v>
      </c>
      <c r="DM33" s="659"/>
      <c r="DN33" s="659"/>
      <c r="DO33" s="659"/>
      <c r="DP33" s="659"/>
      <c r="DQ33" s="659"/>
      <c r="DR33" s="659"/>
      <c r="DS33" s="659"/>
      <c r="DT33" s="659"/>
      <c r="DU33" s="659"/>
      <c r="DV33" s="660"/>
      <c r="DW33" s="643">
        <v>36</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445570</v>
      </c>
      <c r="S34" s="641"/>
      <c r="T34" s="641"/>
      <c r="U34" s="641"/>
      <c r="V34" s="641"/>
      <c r="W34" s="641"/>
      <c r="X34" s="641"/>
      <c r="Y34" s="642"/>
      <c r="Z34" s="677">
        <v>0.6</v>
      </c>
      <c r="AA34" s="677"/>
      <c r="AB34" s="677"/>
      <c r="AC34" s="677"/>
      <c r="AD34" s="678">
        <v>67540</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9996650</v>
      </c>
      <c r="CS34" s="641"/>
      <c r="CT34" s="641"/>
      <c r="CU34" s="641"/>
      <c r="CV34" s="641"/>
      <c r="CW34" s="641"/>
      <c r="CX34" s="641"/>
      <c r="CY34" s="642"/>
      <c r="CZ34" s="643">
        <v>13.1</v>
      </c>
      <c r="DA34" s="661"/>
      <c r="DB34" s="661"/>
      <c r="DC34" s="662"/>
      <c r="DD34" s="646">
        <v>7971474</v>
      </c>
      <c r="DE34" s="641"/>
      <c r="DF34" s="641"/>
      <c r="DG34" s="641"/>
      <c r="DH34" s="641"/>
      <c r="DI34" s="641"/>
      <c r="DJ34" s="641"/>
      <c r="DK34" s="642"/>
      <c r="DL34" s="646">
        <v>7161259</v>
      </c>
      <c r="DM34" s="641"/>
      <c r="DN34" s="641"/>
      <c r="DO34" s="641"/>
      <c r="DP34" s="641"/>
      <c r="DQ34" s="641"/>
      <c r="DR34" s="641"/>
      <c r="DS34" s="641"/>
      <c r="DT34" s="641"/>
      <c r="DU34" s="641"/>
      <c r="DV34" s="642"/>
      <c r="DW34" s="643">
        <v>15.6</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648749</v>
      </c>
      <c r="S35" s="641"/>
      <c r="T35" s="641"/>
      <c r="U35" s="641"/>
      <c r="V35" s="641"/>
      <c r="W35" s="641"/>
      <c r="X35" s="641"/>
      <c r="Y35" s="642"/>
      <c r="Z35" s="677">
        <v>0.8</v>
      </c>
      <c r="AA35" s="677"/>
      <c r="AB35" s="677"/>
      <c r="AC35" s="677"/>
      <c r="AD35" s="678" t="s">
        <v>130</v>
      </c>
      <c r="AE35" s="678"/>
      <c r="AF35" s="678"/>
      <c r="AG35" s="678"/>
      <c r="AH35" s="678"/>
      <c r="AI35" s="678"/>
      <c r="AJ35" s="678"/>
      <c r="AK35" s="678"/>
      <c r="AL35" s="643" t="s">
        <v>130</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704435</v>
      </c>
      <c r="CS35" s="659"/>
      <c r="CT35" s="659"/>
      <c r="CU35" s="659"/>
      <c r="CV35" s="659"/>
      <c r="CW35" s="659"/>
      <c r="CX35" s="659"/>
      <c r="CY35" s="660"/>
      <c r="CZ35" s="643">
        <v>0.9</v>
      </c>
      <c r="DA35" s="661"/>
      <c r="DB35" s="661"/>
      <c r="DC35" s="662"/>
      <c r="DD35" s="646">
        <v>488776</v>
      </c>
      <c r="DE35" s="659"/>
      <c r="DF35" s="659"/>
      <c r="DG35" s="659"/>
      <c r="DH35" s="659"/>
      <c r="DI35" s="659"/>
      <c r="DJ35" s="659"/>
      <c r="DK35" s="660"/>
      <c r="DL35" s="646">
        <v>447708</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1530572</v>
      </c>
      <c r="S36" s="641"/>
      <c r="T36" s="641"/>
      <c r="U36" s="641"/>
      <c r="V36" s="641"/>
      <c r="W36" s="641"/>
      <c r="X36" s="641"/>
      <c r="Y36" s="642"/>
      <c r="Z36" s="677">
        <v>1.9</v>
      </c>
      <c r="AA36" s="677"/>
      <c r="AB36" s="677"/>
      <c r="AC36" s="677"/>
      <c r="AD36" s="678" t="s">
        <v>130</v>
      </c>
      <c r="AE36" s="678"/>
      <c r="AF36" s="678"/>
      <c r="AG36" s="678"/>
      <c r="AH36" s="678"/>
      <c r="AI36" s="678"/>
      <c r="AJ36" s="678"/>
      <c r="AK36" s="678"/>
      <c r="AL36" s="643" t="s">
        <v>130</v>
      </c>
      <c r="AM36" s="644"/>
      <c r="AN36" s="644"/>
      <c r="AO36" s="679"/>
      <c r="AP36" s="235"/>
      <c r="AQ36" s="692" t="s">
        <v>331</v>
      </c>
      <c r="AR36" s="693"/>
      <c r="AS36" s="693"/>
      <c r="AT36" s="693"/>
      <c r="AU36" s="693"/>
      <c r="AV36" s="693"/>
      <c r="AW36" s="693"/>
      <c r="AX36" s="693"/>
      <c r="AY36" s="694"/>
      <c r="AZ36" s="695">
        <v>10331591</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208440</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4619360</v>
      </c>
      <c r="CS36" s="641"/>
      <c r="CT36" s="641"/>
      <c r="CU36" s="641"/>
      <c r="CV36" s="641"/>
      <c r="CW36" s="641"/>
      <c r="CX36" s="641"/>
      <c r="CY36" s="642"/>
      <c r="CZ36" s="643">
        <v>6</v>
      </c>
      <c r="DA36" s="661"/>
      <c r="DB36" s="661"/>
      <c r="DC36" s="662"/>
      <c r="DD36" s="646">
        <v>3937308</v>
      </c>
      <c r="DE36" s="641"/>
      <c r="DF36" s="641"/>
      <c r="DG36" s="641"/>
      <c r="DH36" s="641"/>
      <c r="DI36" s="641"/>
      <c r="DJ36" s="641"/>
      <c r="DK36" s="642"/>
      <c r="DL36" s="646">
        <v>3107582</v>
      </c>
      <c r="DM36" s="641"/>
      <c r="DN36" s="641"/>
      <c r="DO36" s="641"/>
      <c r="DP36" s="641"/>
      <c r="DQ36" s="641"/>
      <c r="DR36" s="641"/>
      <c r="DS36" s="641"/>
      <c r="DT36" s="641"/>
      <c r="DU36" s="641"/>
      <c r="DV36" s="642"/>
      <c r="DW36" s="643">
        <v>6.8</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4413450</v>
      </c>
      <c r="S37" s="641"/>
      <c r="T37" s="641"/>
      <c r="U37" s="641"/>
      <c r="V37" s="641"/>
      <c r="W37" s="641"/>
      <c r="X37" s="641"/>
      <c r="Y37" s="642"/>
      <c r="Z37" s="677">
        <v>5.5</v>
      </c>
      <c r="AA37" s="677"/>
      <c r="AB37" s="677"/>
      <c r="AC37" s="677"/>
      <c r="AD37" s="678" t="s">
        <v>240</v>
      </c>
      <c r="AE37" s="678"/>
      <c r="AF37" s="678"/>
      <c r="AG37" s="678"/>
      <c r="AH37" s="678"/>
      <c r="AI37" s="678"/>
      <c r="AJ37" s="678"/>
      <c r="AK37" s="678"/>
      <c r="AL37" s="643" t="s">
        <v>130</v>
      </c>
      <c r="AM37" s="644"/>
      <c r="AN37" s="644"/>
      <c r="AO37" s="679"/>
      <c r="AQ37" s="680" t="s">
        <v>335</v>
      </c>
      <c r="AR37" s="681"/>
      <c r="AS37" s="681"/>
      <c r="AT37" s="681"/>
      <c r="AU37" s="681"/>
      <c r="AV37" s="681"/>
      <c r="AW37" s="681"/>
      <c r="AX37" s="681"/>
      <c r="AY37" s="682"/>
      <c r="AZ37" s="640">
        <v>2307399</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-235824</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14174</v>
      </c>
      <c r="CS37" s="659"/>
      <c r="CT37" s="659"/>
      <c r="CU37" s="659"/>
      <c r="CV37" s="659"/>
      <c r="CW37" s="659"/>
      <c r="CX37" s="659"/>
      <c r="CY37" s="660"/>
      <c r="CZ37" s="643">
        <v>0</v>
      </c>
      <c r="DA37" s="661"/>
      <c r="DB37" s="661"/>
      <c r="DC37" s="662"/>
      <c r="DD37" s="646">
        <v>7199</v>
      </c>
      <c r="DE37" s="659"/>
      <c r="DF37" s="659"/>
      <c r="DG37" s="659"/>
      <c r="DH37" s="659"/>
      <c r="DI37" s="659"/>
      <c r="DJ37" s="659"/>
      <c r="DK37" s="660"/>
      <c r="DL37" s="646">
        <v>7199</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2987088</v>
      </c>
      <c r="S38" s="641"/>
      <c r="T38" s="641"/>
      <c r="U38" s="641"/>
      <c r="V38" s="641"/>
      <c r="W38" s="641"/>
      <c r="X38" s="641"/>
      <c r="Y38" s="642"/>
      <c r="Z38" s="677">
        <v>3.7</v>
      </c>
      <c r="AA38" s="677"/>
      <c r="AB38" s="677"/>
      <c r="AC38" s="677"/>
      <c r="AD38" s="678">
        <v>20995</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580365</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23779</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8056226</v>
      </c>
      <c r="CS38" s="641"/>
      <c r="CT38" s="641"/>
      <c r="CU38" s="641"/>
      <c r="CV38" s="641"/>
      <c r="CW38" s="641"/>
      <c r="CX38" s="641"/>
      <c r="CY38" s="642"/>
      <c r="CZ38" s="643">
        <v>10.5</v>
      </c>
      <c r="DA38" s="661"/>
      <c r="DB38" s="661"/>
      <c r="DC38" s="662"/>
      <c r="DD38" s="646">
        <v>6560941</v>
      </c>
      <c r="DE38" s="641"/>
      <c r="DF38" s="641"/>
      <c r="DG38" s="641"/>
      <c r="DH38" s="641"/>
      <c r="DI38" s="641"/>
      <c r="DJ38" s="641"/>
      <c r="DK38" s="642"/>
      <c r="DL38" s="646">
        <v>5715855</v>
      </c>
      <c r="DM38" s="641"/>
      <c r="DN38" s="641"/>
      <c r="DO38" s="641"/>
      <c r="DP38" s="641"/>
      <c r="DQ38" s="641"/>
      <c r="DR38" s="641"/>
      <c r="DS38" s="641"/>
      <c r="DT38" s="641"/>
      <c r="DU38" s="641"/>
      <c r="DV38" s="642"/>
      <c r="DW38" s="643">
        <v>12.5</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7052400</v>
      </c>
      <c r="S39" s="641"/>
      <c r="T39" s="641"/>
      <c r="U39" s="641"/>
      <c r="V39" s="641"/>
      <c r="W39" s="641"/>
      <c r="X39" s="641"/>
      <c r="Y39" s="642"/>
      <c r="Z39" s="677">
        <v>8.6999999999999993</v>
      </c>
      <c r="AA39" s="677"/>
      <c r="AB39" s="677"/>
      <c r="AC39" s="677"/>
      <c r="AD39" s="678" t="s">
        <v>130</v>
      </c>
      <c r="AE39" s="678"/>
      <c r="AF39" s="678"/>
      <c r="AG39" s="678"/>
      <c r="AH39" s="678"/>
      <c r="AI39" s="678"/>
      <c r="AJ39" s="678"/>
      <c r="AK39" s="678"/>
      <c r="AL39" s="643" t="s">
        <v>240</v>
      </c>
      <c r="AM39" s="644"/>
      <c r="AN39" s="644"/>
      <c r="AO39" s="679"/>
      <c r="AQ39" s="680" t="s">
        <v>343</v>
      </c>
      <c r="AR39" s="681"/>
      <c r="AS39" s="681"/>
      <c r="AT39" s="681"/>
      <c r="AU39" s="681"/>
      <c r="AV39" s="681"/>
      <c r="AW39" s="681"/>
      <c r="AX39" s="681"/>
      <c r="AY39" s="682"/>
      <c r="AZ39" s="640">
        <v>97000</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37498</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663548</v>
      </c>
      <c r="CS39" s="659"/>
      <c r="CT39" s="659"/>
      <c r="CU39" s="659"/>
      <c r="CV39" s="659"/>
      <c r="CW39" s="659"/>
      <c r="CX39" s="659"/>
      <c r="CY39" s="660"/>
      <c r="CZ39" s="643">
        <v>0.9</v>
      </c>
      <c r="DA39" s="661"/>
      <c r="DB39" s="661"/>
      <c r="DC39" s="662"/>
      <c r="DD39" s="646">
        <v>589276</v>
      </c>
      <c r="DE39" s="659"/>
      <c r="DF39" s="659"/>
      <c r="DG39" s="659"/>
      <c r="DH39" s="659"/>
      <c r="DI39" s="659"/>
      <c r="DJ39" s="659"/>
      <c r="DK39" s="660"/>
      <c r="DL39" s="646" t="s">
        <v>130</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246</v>
      </c>
      <c r="AE40" s="678"/>
      <c r="AF40" s="678"/>
      <c r="AG40" s="678"/>
      <c r="AH40" s="678"/>
      <c r="AI40" s="678"/>
      <c r="AJ40" s="678"/>
      <c r="AK40" s="678"/>
      <c r="AL40" s="643" t="s">
        <v>240</v>
      </c>
      <c r="AM40" s="644"/>
      <c r="AN40" s="644"/>
      <c r="AO40" s="679"/>
      <c r="AQ40" s="680" t="s">
        <v>347</v>
      </c>
      <c r="AR40" s="681"/>
      <c r="AS40" s="681"/>
      <c r="AT40" s="681"/>
      <c r="AU40" s="681"/>
      <c r="AV40" s="681"/>
      <c r="AW40" s="681"/>
      <c r="AX40" s="681"/>
      <c r="AY40" s="682"/>
      <c r="AZ40" s="640">
        <v>62337</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87</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1118792</v>
      </c>
      <c r="CS40" s="641"/>
      <c r="CT40" s="641"/>
      <c r="CU40" s="641"/>
      <c r="CV40" s="641"/>
      <c r="CW40" s="641"/>
      <c r="CX40" s="641"/>
      <c r="CY40" s="642"/>
      <c r="CZ40" s="643">
        <v>1.5</v>
      </c>
      <c r="DA40" s="661"/>
      <c r="DB40" s="661"/>
      <c r="DC40" s="662"/>
      <c r="DD40" s="646">
        <v>379437</v>
      </c>
      <c r="DE40" s="641"/>
      <c r="DF40" s="641"/>
      <c r="DG40" s="641"/>
      <c r="DH40" s="641"/>
      <c r="DI40" s="641"/>
      <c r="DJ40" s="641"/>
      <c r="DK40" s="642"/>
      <c r="DL40" s="646">
        <v>48577</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1995500</v>
      </c>
      <c r="S41" s="641"/>
      <c r="T41" s="641"/>
      <c r="U41" s="641"/>
      <c r="V41" s="641"/>
      <c r="W41" s="641"/>
      <c r="X41" s="641"/>
      <c r="Y41" s="642"/>
      <c r="Z41" s="677">
        <v>2.5</v>
      </c>
      <c r="AA41" s="677"/>
      <c r="AB41" s="677"/>
      <c r="AC41" s="677"/>
      <c r="AD41" s="678" t="s">
        <v>240</v>
      </c>
      <c r="AE41" s="678"/>
      <c r="AF41" s="678"/>
      <c r="AG41" s="678"/>
      <c r="AH41" s="678"/>
      <c r="AI41" s="678"/>
      <c r="AJ41" s="678"/>
      <c r="AK41" s="678"/>
      <c r="AL41" s="643" t="s">
        <v>130</v>
      </c>
      <c r="AM41" s="644"/>
      <c r="AN41" s="644"/>
      <c r="AO41" s="679"/>
      <c r="AQ41" s="680" t="s">
        <v>352</v>
      </c>
      <c r="AR41" s="681"/>
      <c r="AS41" s="681"/>
      <c r="AT41" s="681"/>
      <c r="AU41" s="681"/>
      <c r="AV41" s="681"/>
      <c r="AW41" s="681"/>
      <c r="AX41" s="681"/>
      <c r="AY41" s="682"/>
      <c r="AZ41" s="640">
        <v>1762642</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130</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240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80604885</v>
      </c>
      <c r="S42" s="663"/>
      <c r="T42" s="663"/>
      <c r="U42" s="663"/>
      <c r="V42" s="663"/>
      <c r="W42" s="663"/>
      <c r="X42" s="663"/>
      <c r="Y42" s="665"/>
      <c r="Z42" s="666">
        <v>100</v>
      </c>
      <c r="AA42" s="666"/>
      <c r="AB42" s="666"/>
      <c r="AC42" s="666"/>
      <c r="AD42" s="667">
        <v>43812176</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5521848</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349</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12951989</v>
      </c>
      <c r="CS42" s="641"/>
      <c r="CT42" s="641"/>
      <c r="CU42" s="641"/>
      <c r="CV42" s="641"/>
      <c r="CW42" s="641"/>
      <c r="CX42" s="641"/>
      <c r="CY42" s="642"/>
      <c r="CZ42" s="643">
        <v>16.899999999999999</v>
      </c>
      <c r="DA42" s="644"/>
      <c r="DB42" s="644"/>
      <c r="DC42" s="645"/>
      <c r="DD42" s="646">
        <v>3541463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33747</v>
      </c>
      <c r="CS43" s="659"/>
      <c r="CT43" s="659"/>
      <c r="CU43" s="659"/>
      <c r="CV43" s="659"/>
      <c r="CW43" s="659"/>
      <c r="CX43" s="659"/>
      <c r="CY43" s="660"/>
      <c r="CZ43" s="643">
        <v>0</v>
      </c>
      <c r="DA43" s="661"/>
      <c r="DB43" s="661"/>
      <c r="DC43" s="662"/>
      <c r="DD43" s="646">
        <v>19350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11776328</v>
      </c>
      <c r="CS44" s="641"/>
      <c r="CT44" s="641"/>
      <c r="CU44" s="641"/>
      <c r="CV44" s="641"/>
      <c r="CW44" s="641"/>
      <c r="CX44" s="641"/>
      <c r="CY44" s="642"/>
      <c r="CZ44" s="643">
        <v>15.4</v>
      </c>
      <c r="DA44" s="644"/>
      <c r="DB44" s="644"/>
      <c r="DC44" s="645"/>
      <c r="DD44" s="646">
        <v>3498670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3989054</v>
      </c>
      <c r="CS45" s="659"/>
      <c r="CT45" s="659"/>
      <c r="CU45" s="659"/>
      <c r="CV45" s="659"/>
      <c r="CW45" s="659"/>
      <c r="CX45" s="659"/>
      <c r="CY45" s="660"/>
      <c r="CZ45" s="643">
        <v>5.2</v>
      </c>
      <c r="DA45" s="661"/>
      <c r="DB45" s="661"/>
      <c r="DC45" s="662"/>
      <c r="DD45" s="646">
        <v>109821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7550518</v>
      </c>
      <c r="CS46" s="641"/>
      <c r="CT46" s="641"/>
      <c r="CU46" s="641"/>
      <c r="CV46" s="641"/>
      <c r="CW46" s="641"/>
      <c r="CX46" s="641"/>
      <c r="CY46" s="642"/>
      <c r="CZ46" s="643">
        <v>9.9</v>
      </c>
      <c r="DA46" s="644"/>
      <c r="DB46" s="644"/>
      <c r="DC46" s="645"/>
      <c r="DD46" s="646">
        <v>3325673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1175661</v>
      </c>
      <c r="CS47" s="659"/>
      <c r="CT47" s="659"/>
      <c r="CU47" s="659"/>
      <c r="CV47" s="659"/>
      <c r="CW47" s="659"/>
      <c r="CX47" s="659"/>
      <c r="CY47" s="660"/>
      <c r="CZ47" s="643">
        <v>1.5</v>
      </c>
      <c r="DA47" s="661"/>
      <c r="DB47" s="661"/>
      <c r="DC47" s="662"/>
      <c r="DD47" s="646">
        <v>42793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130</v>
      </c>
      <c r="CS48" s="641"/>
      <c r="CT48" s="641"/>
      <c r="CU48" s="641"/>
      <c r="CV48" s="641"/>
      <c r="CW48" s="641"/>
      <c r="CX48" s="641"/>
      <c r="CY48" s="642"/>
      <c r="CZ48" s="643" t="s">
        <v>130</v>
      </c>
      <c r="DA48" s="644"/>
      <c r="DB48" s="644"/>
      <c r="DC48" s="645"/>
      <c r="DD48" s="646" t="s">
        <v>240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76496494</v>
      </c>
      <c r="CS49" s="625"/>
      <c r="CT49" s="625"/>
      <c r="CU49" s="625"/>
      <c r="CV49" s="625"/>
      <c r="CW49" s="625"/>
      <c r="CX49" s="625"/>
      <c r="CY49" s="626"/>
      <c r="CZ49" s="627">
        <v>100</v>
      </c>
      <c r="DA49" s="628"/>
      <c r="DB49" s="628"/>
      <c r="DC49" s="629"/>
      <c r="DD49" s="630">
        <v>50510139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TYItX0sINh0dtEwIkb+hF1P+bdS9ORGc9N03AuNGCkP8dKvMcl2crndOyyJLbRtdSvQRLryhM1l6ByfiNx5IAw==" saltValue="Nm62gNyOHXqzGKvsK8r/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80821</v>
      </c>
      <c r="R7" s="1160"/>
      <c r="S7" s="1160"/>
      <c r="T7" s="1160"/>
      <c r="U7" s="1160"/>
      <c r="V7" s="1160">
        <v>76717</v>
      </c>
      <c r="W7" s="1160"/>
      <c r="X7" s="1160"/>
      <c r="Y7" s="1160"/>
      <c r="Z7" s="1160"/>
      <c r="AA7" s="1160">
        <v>4105</v>
      </c>
      <c r="AB7" s="1160"/>
      <c r="AC7" s="1160"/>
      <c r="AD7" s="1160"/>
      <c r="AE7" s="1161"/>
      <c r="AF7" s="1162">
        <v>3301</v>
      </c>
      <c r="AG7" s="1163"/>
      <c r="AH7" s="1163"/>
      <c r="AI7" s="1163"/>
      <c r="AJ7" s="1164"/>
      <c r="AK7" s="1146">
        <v>1750</v>
      </c>
      <c r="AL7" s="1147"/>
      <c r="AM7" s="1147"/>
      <c r="AN7" s="1147"/>
      <c r="AO7" s="1147"/>
      <c r="AP7" s="1147">
        <v>76598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607</v>
      </c>
      <c r="BT7" s="1151"/>
      <c r="BU7" s="1151"/>
      <c r="BV7" s="1151"/>
      <c r="BW7" s="1151"/>
      <c r="BX7" s="1151"/>
      <c r="BY7" s="1151"/>
      <c r="BZ7" s="1151"/>
      <c r="CA7" s="1151"/>
      <c r="CB7" s="1151"/>
      <c r="CC7" s="1151"/>
      <c r="CD7" s="1151"/>
      <c r="CE7" s="1151"/>
      <c r="CF7" s="1151"/>
      <c r="CG7" s="1152"/>
      <c r="CH7" s="1143">
        <v>-16</v>
      </c>
      <c r="CI7" s="1144"/>
      <c r="CJ7" s="1144"/>
      <c r="CK7" s="1144"/>
      <c r="CL7" s="1145"/>
      <c r="CM7" s="1143">
        <v>54</v>
      </c>
      <c r="CN7" s="1144"/>
      <c r="CO7" s="1144"/>
      <c r="CP7" s="1144"/>
      <c r="CQ7" s="1145"/>
      <c r="CR7" s="1143">
        <v>36</v>
      </c>
      <c r="CS7" s="1144"/>
      <c r="CT7" s="1144"/>
      <c r="CU7" s="1144"/>
      <c r="CV7" s="1145"/>
      <c r="CW7" s="1143" t="s">
        <v>619</v>
      </c>
      <c r="CX7" s="1144"/>
      <c r="CY7" s="1144"/>
      <c r="CZ7" s="1144"/>
      <c r="DA7" s="1145"/>
      <c r="DB7" s="1143" t="s">
        <v>620</v>
      </c>
      <c r="DC7" s="1144"/>
      <c r="DD7" s="1144"/>
      <c r="DE7" s="1144"/>
      <c r="DF7" s="1145"/>
      <c r="DG7" s="1143" t="s">
        <v>620</v>
      </c>
      <c r="DH7" s="1144"/>
      <c r="DI7" s="1144"/>
      <c r="DJ7" s="1144"/>
      <c r="DK7" s="1145"/>
      <c r="DL7" s="1143" t="s">
        <v>620</v>
      </c>
      <c r="DM7" s="1144"/>
      <c r="DN7" s="1144"/>
      <c r="DO7" s="1144"/>
      <c r="DP7" s="1145"/>
      <c r="DQ7" s="1143" t="s">
        <v>620</v>
      </c>
      <c r="DR7" s="1144"/>
      <c r="DS7" s="1144"/>
      <c r="DT7" s="1144"/>
      <c r="DU7" s="1145"/>
      <c r="DV7" s="1170"/>
      <c r="DW7" s="1171"/>
      <c r="DX7" s="1171"/>
      <c r="DY7" s="1171"/>
      <c r="DZ7" s="1172"/>
      <c r="EA7" s="255"/>
    </row>
    <row r="8" spans="1:131" s="256" customFormat="1" ht="26.25" customHeight="1" x14ac:dyDescent="0.15">
      <c r="A8" s="262">
        <v>2</v>
      </c>
      <c r="B8" s="1092" t="s">
        <v>392</v>
      </c>
      <c r="C8" s="1093"/>
      <c r="D8" s="1093"/>
      <c r="E8" s="1093"/>
      <c r="F8" s="1093"/>
      <c r="G8" s="1093"/>
      <c r="H8" s="1093"/>
      <c r="I8" s="1093"/>
      <c r="J8" s="1093"/>
      <c r="K8" s="1093"/>
      <c r="L8" s="1093"/>
      <c r="M8" s="1093"/>
      <c r="N8" s="1093"/>
      <c r="O8" s="1093"/>
      <c r="P8" s="1094"/>
      <c r="Q8" s="1098">
        <v>1185</v>
      </c>
      <c r="R8" s="1099"/>
      <c r="S8" s="1099"/>
      <c r="T8" s="1099"/>
      <c r="U8" s="1099"/>
      <c r="V8" s="1099">
        <v>1185</v>
      </c>
      <c r="W8" s="1099"/>
      <c r="X8" s="1099"/>
      <c r="Y8" s="1099"/>
      <c r="Z8" s="1099"/>
      <c r="AA8" s="1099">
        <v>0</v>
      </c>
      <c r="AB8" s="1099"/>
      <c r="AC8" s="1099"/>
      <c r="AD8" s="1099"/>
      <c r="AE8" s="1100"/>
      <c r="AF8" s="1074" t="s">
        <v>130</v>
      </c>
      <c r="AG8" s="1075"/>
      <c r="AH8" s="1075"/>
      <c r="AI8" s="1075"/>
      <c r="AJ8" s="1076"/>
      <c r="AK8" s="1141">
        <v>937</v>
      </c>
      <c r="AL8" s="1142"/>
      <c r="AM8" s="1142"/>
      <c r="AN8" s="1142"/>
      <c r="AO8" s="1142"/>
      <c r="AP8" s="1142">
        <v>234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608</v>
      </c>
      <c r="BT8" s="1070"/>
      <c r="BU8" s="1070"/>
      <c r="BV8" s="1070"/>
      <c r="BW8" s="1070"/>
      <c r="BX8" s="1070"/>
      <c r="BY8" s="1070"/>
      <c r="BZ8" s="1070"/>
      <c r="CA8" s="1070"/>
      <c r="CB8" s="1070"/>
      <c r="CC8" s="1070"/>
      <c r="CD8" s="1070"/>
      <c r="CE8" s="1070"/>
      <c r="CF8" s="1070"/>
      <c r="CG8" s="1071"/>
      <c r="CH8" s="1044">
        <v>-3</v>
      </c>
      <c r="CI8" s="1045"/>
      <c r="CJ8" s="1045"/>
      <c r="CK8" s="1045"/>
      <c r="CL8" s="1046"/>
      <c r="CM8" s="1044">
        <v>18</v>
      </c>
      <c r="CN8" s="1045"/>
      <c r="CO8" s="1045"/>
      <c r="CP8" s="1045"/>
      <c r="CQ8" s="1046"/>
      <c r="CR8" s="1044">
        <v>10</v>
      </c>
      <c r="CS8" s="1045"/>
      <c r="CT8" s="1045"/>
      <c r="CU8" s="1045"/>
      <c r="CV8" s="1046"/>
      <c r="CW8" s="1044" t="s">
        <v>619</v>
      </c>
      <c r="CX8" s="1045"/>
      <c r="CY8" s="1045"/>
      <c r="CZ8" s="1045"/>
      <c r="DA8" s="1046"/>
      <c r="DB8" s="1044" t="s">
        <v>620</v>
      </c>
      <c r="DC8" s="1045"/>
      <c r="DD8" s="1045"/>
      <c r="DE8" s="1045"/>
      <c r="DF8" s="1046"/>
      <c r="DG8" s="1044" t="s">
        <v>620</v>
      </c>
      <c r="DH8" s="1045"/>
      <c r="DI8" s="1045"/>
      <c r="DJ8" s="1045"/>
      <c r="DK8" s="1046"/>
      <c r="DL8" s="1044" t="s">
        <v>620</v>
      </c>
      <c r="DM8" s="1045"/>
      <c r="DN8" s="1045"/>
      <c r="DO8" s="1045"/>
      <c r="DP8" s="1046"/>
      <c r="DQ8" s="1044" t="s">
        <v>620</v>
      </c>
      <c r="DR8" s="1045"/>
      <c r="DS8" s="1045"/>
      <c r="DT8" s="1045"/>
      <c r="DU8" s="1046"/>
      <c r="DV8" s="1047"/>
      <c r="DW8" s="1048"/>
      <c r="DX8" s="1048"/>
      <c r="DY8" s="1048"/>
      <c r="DZ8" s="1049"/>
      <c r="EA8" s="255"/>
    </row>
    <row r="9" spans="1:131" s="256" customFormat="1" ht="26.25" customHeight="1" x14ac:dyDescent="0.15">
      <c r="A9" s="262">
        <v>3</v>
      </c>
      <c r="B9" s="1092" t="s">
        <v>393</v>
      </c>
      <c r="C9" s="1093"/>
      <c r="D9" s="1093"/>
      <c r="E9" s="1093"/>
      <c r="F9" s="1093"/>
      <c r="G9" s="1093"/>
      <c r="H9" s="1093"/>
      <c r="I9" s="1093"/>
      <c r="J9" s="1093"/>
      <c r="K9" s="1093"/>
      <c r="L9" s="1093"/>
      <c r="M9" s="1093"/>
      <c r="N9" s="1093"/>
      <c r="O9" s="1093"/>
      <c r="P9" s="1094"/>
      <c r="Q9" s="1098">
        <v>53</v>
      </c>
      <c r="R9" s="1099"/>
      <c r="S9" s="1099"/>
      <c r="T9" s="1099"/>
      <c r="U9" s="1099"/>
      <c r="V9" s="1099">
        <v>49</v>
      </c>
      <c r="W9" s="1099"/>
      <c r="X9" s="1099"/>
      <c r="Y9" s="1099"/>
      <c r="Z9" s="1099"/>
      <c r="AA9" s="1099">
        <v>4</v>
      </c>
      <c r="AB9" s="1099"/>
      <c r="AC9" s="1099"/>
      <c r="AD9" s="1099"/>
      <c r="AE9" s="1100"/>
      <c r="AF9" s="1074">
        <v>4</v>
      </c>
      <c r="AG9" s="1075"/>
      <c r="AH9" s="1075"/>
      <c r="AI9" s="1075"/>
      <c r="AJ9" s="1076"/>
      <c r="AK9" s="1141">
        <v>23</v>
      </c>
      <c r="AL9" s="1142"/>
      <c r="AM9" s="1142"/>
      <c r="AN9" s="1142"/>
      <c r="AO9" s="1142"/>
      <c r="AP9" s="1142">
        <v>37</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609</v>
      </c>
      <c r="BT9" s="1070"/>
      <c r="BU9" s="1070"/>
      <c r="BV9" s="1070"/>
      <c r="BW9" s="1070"/>
      <c r="BX9" s="1070"/>
      <c r="BY9" s="1070"/>
      <c r="BZ9" s="1070"/>
      <c r="CA9" s="1070"/>
      <c r="CB9" s="1070"/>
      <c r="CC9" s="1070"/>
      <c r="CD9" s="1070"/>
      <c r="CE9" s="1070"/>
      <c r="CF9" s="1070"/>
      <c r="CG9" s="1071"/>
      <c r="CH9" s="1044">
        <v>7</v>
      </c>
      <c r="CI9" s="1045"/>
      <c r="CJ9" s="1045"/>
      <c r="CK9" s="1045"/>
      <c r="CL9" s="1046"/>
      <c r="CM9" s="1044">
        <v>37</v>
      </c>
      <c r="CN9" s="1045"/>
      <c r="CO9" s="1045"/>
      <c r="CP9" s="1045"/>
      <c r="CQ9" s="1046"/>
      <c r="CR9" s="1044">
        <v>10</v>
      </c>
      <c r="CS9" s="1045"/>
      <c r="CT9" s="1045"/>
      <c r="CU9" s="1045"/>
      <c r="CV9" s="1046"/>
      <c r="CW9" s="1044" t="s">
        <v>619</v>
      </c>
      <c r="CX9" s="1045"/>
      <c r="CY9" s="1045"/>
      <c r="CZ9" s="1045"/>
      <c r="DA9" s="1046"/>
      <c r="DB9" s="1044" t="s">
        <v>620</v>
      </c>
      <c r="DC9" s="1045"/>
      <c r="DD9" s="1045"/>
      <c r="DE9" s="1045"/>
      <c r="DF9" s="1046"/>
      <c r="DG9" s="1044" t="s">
        <v>620</v>
      </c>
      <c r="DH9" s="1045"/>
      <c r="DI9" s="1045"/>
      <c r="DJ9" s="1045"/>
      <c r="DK9" s="1046"/>
      <c r="DL9" s="1044" t="s">
        <v>620</v>
      </c>
      <c r="DM9" s="1045"/>
      <c r="DN9" s="1045"/>
      <c r="DO9" s="1045"/>
      <c r="DP9" s="1046"/>
      <c r="DQ9" s="1044" t="s">
        <v>620</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610</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78</v>
      </c>
      <c r="CN10" s="1045"/>
      <c r="CO10" s="1045"/>
      <c r="CP10" s="1045"/>
      <c r="CQ10" s="1046"/>
      <c r="CR10" s="1044">
        <v>40</v>
      </c>
      <c r="CS10" s="1045"/>
      <c r="CT10" s="1045"/>
      <c r="CU10" s="1045"/>
      <c r="CV10" s="1046"/>
      <c r="CW10" s="1044">
        <v>0</v>
      </c>
      <c r="CX10" s="1045"/>
      <c r="CY10" s="1045"/>
      <c r="CZ10" s="1045"/>
      <c r="DA10" s="1046"/>
      <c r="DB10" s="1044" t="s">
        <v>620</v>
      </c>
      <c r="DC10" s="1045"/>
      <c r="DD10" s="1045"/>
      <c r="DE10" s="1045"/>
      <c r="DF10" s="1046"/>
      <c r="DG10" s="1044" t="s">
        <v>620</v>
      </c>
      <c r="DH10" s="1045"/>
      <c r="DI10" s="1045"/>
      <c r="DJ10" s="1045"/>
      <c r="DK10" s="1046"/>
      <c r="DL10" s="1044" t="s">
        <v>620</v>
      </c>
      <c r="DM10" s="1045"/>
      <c r="DN10" s="1045"/>
      <c r="DO10" s="1045"/>
      <c r="DP10" s="1046"/>
      <c r="DQ10" s="1044" t="s">
        <v>620</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611</v>
      </c>
      <c r="BT11" s="1070"/>
      <c r="BU11" s="1070"/>
      <c r="BV11" s="1070"/>
      <c r="BW11" s="1070"/>
      <c r="BX11" s="1070"/>
      <c r="BY11" s="1070"/>
      <c r="BZ11" s="1070"/>
      <c r="CA11" s="1070"/>
      <c r="CB11" s="1070"/>
      <c r="CC11" s="1070"/>
      <c r="CD11" s="1070"/>
      <c r="CE11" s="1070"/>
      <c r="CF11" s="1070"/>
      <c r="CG11" s="1071"/>
      <c r="CH11" s="1044">
        <v>3</v>
      </c>
      <c r="CI11" s="1045"/>
      <c r="CJ11" s="1045"/>
      <c r="CK11" s="1045"/>
      <c r="CL11" s="1046"/>
      <c r="CM11" s="1044">
        <v>251</v>
      </c>
      <c r="CN11" s="1045"/>
      <c r="CO11" s="1045"/>
      <c r="CP11" s="1045"/>
      <c r="CQ11" s="1046"/>
      <c r="CR11" s="1044">
        <v>100</v>
      </c>
      <c r="CS11" s="1045"/>
      <c r="CT11" s="1045"/>
      <c r="CU11" s="1045"/>
      <c r="CV11" s="1046"/>
      <c r="CW11" s="1044">
        <v>0</v>
      </c>
      <c r="CX11" s="1045"/>
      <c r="CY11" s="1045"/>
      <c r="CZ11" s="1045"/>
      <c r="DA11" s="1046"/>
      <c r="DB11" s="1044" t="s">
        <v>620</v>
      </c>
      <c r="DC11" s="1045"/>
      <c r="DD11" s="1045"/>
      <c r="DE11" s="1045"/>
      <c r="DF11" s="1046"/>
      <c r="DG11" s="1044" t="s">
        <v>620</v>
      </c>
      <c r="DH11" s="1045"/>
      <c r="DI11" s="1045"/>
      <c r="DJ11" s="1045"/>
      <c r="DK11" s="1046"/>
      <c r="DL11" s="1044" t="s">
        <v>620</v>
      </c>
      <c r="DM11" s="1045"/>
      <c r="DN11" s="1045"/>
      <c r="DO11" s="1045"/>
      <c r="DP11" s="1046"/>
      <c r="DQ11" s="1044" t="s">
        <v>620</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612</v>
      </c>
      <c r="BT12" s="1070"/>
      <c r="BU12" s="1070"/>
      <c r="BV12" s="1070"/>
      <c r="BW12" s="1070"/>
      <c r="BX12" s="1070"/>
      <c r="BY12" s="1070"/>
      <c r="BZ12" s="1070"/>
      <c r="CA12" s="1070"/>
      <c r="CB12" s="1070"/>
      <c r="CC12" s="1070"/>
      <c r="CD12" s="1070"/>
      <c r="CE12" s="1070"/>
      <c r="CF12" s="1070"/>
      <c r="CG12" s="1071"/>
      <c r="CH12" s="1044">
        <v>-71</v>
      </c>
      <c r="CI12" s="1045"/>
      <c r="CJ12" s="1045"/>
      <c r="CK12" s="1045"/>
      <c r="CL12" s="1046"/>
      <c r="CM12" s="1044">
        <v>34</v>
      </c>
      <c r="CN12" s="1045"/>
      <c r="CO12" s="1045"/>
      <c r="CP12" s="1045"/>
      <c r="CQ12" s="1046"/>
      <c r="CR12" s="1044">
        <v>6</v>
      </c>
      <c r="CS12" s="1045"/>
      <c r="CT12" s="1045"/>
      <c r="CU12" s="1045"/>
      <c r="CV12" s="1046"/>
      <c r="CW12" s="1044">
        <v>30</v>
      </c>
      <c r="CX12" s="1045"/>
      <c r="CY12" s="1045"/>
      <c r="CZ12" s="1045"/>
      <c r="DA12" s="1046"/>
      <c r="DB12" s="1044">
        <v>119</v>
      </c>
      <c r="DC12" s="1045"/>
      <c r="DD12" s="1045"/>
      <c r="DE12" s="1045"/>
      <c r="DF12" s="1046"/>
      <c r="DG12" s="1044" t="s">
        <v>620</v>
      </c>
      <c r="DH12" s="1045"/>
      <c r="DI12" s="1045"/>
      <c r="DJ12" s="1045"/>
      <c r="DK12" s="1046"/>
      <c r="DL12" s="1044" t="s">
        <v>620</v>
      </c>
      <c r="DM12" s="1045"/>
      <c r="DN12" s="1045"/>
      <c r="DO12" s="1045"/>
      <c r="DP12" s="1046"/>
      <c r="DQ12" s="1044" t="s">
        <v>620</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613</v>
      </c>
      <c r="BT13" s="1070"/>
      <c r="BU13" s="1070"/>
      <c r="BV13" s="1070"/>
      <c r="BW13" s="1070"/>
      <c r="BX13" s="1070"/>
      <c r="BY13" s="1070"/>
      <c r="BZ13" s="1070"/>
      <c r="CA13" s="1070"/>
      <c r="CB13" s="1070"/>
      <c r="CC13" s="1070"/>
      <c r="CD13" s="1070"/>
      <c r="CE13" s="1070"/>
      <c r="CF13" s="1070"/>
      <c r="CG13" s="1071"/>
      <c r="CH13" s="1044">
        <v>-83</v>
      </c>
      <c r="CI13" s="1045"/>
      <c r="CJ13" s="1045"/>
      <c r="CK13" s="1045"/>
      <c r="CL13" s="1046"/>
      <c r="CM13" s="1044">
        <v>45</v>
      </c>
      <c r="CN13" s="1045"/>
      <c r="CO13" s="1045"/>
      <c r="CP13" s="1045"/>
      <c r="CQ13" s="1046"/>
      <c r="CR13" s="1044">
        <v>5</v>
      </c>
      <c r="CS13" s="1045"/>
      <c r="CT13" s="1045"/>
      <c r="CU13" s="1045"/>
      <c r="CV13" s="1046"/>
      <c r="CW13" s="1044">
        <v>18</v>
      </c>
      <c r="CX13" s="1045"/>
      <c r="CY13" s="1045"/>
      <c r="CZ13" s="1045"/>
      <c r="DA13" s="1046"/>
      <c r="DB13" s="1044" t="s">
        <v>620</v>
      </c>
      <c r="DC13" s="1045"/>
      <c r="DD13" s="1045"/>
      <c r="DE13" s="1045"/>
      <c r="DF13" s="1046"/>
      <c r="DG13" s="1044" t="s">
        <v>620</v>
      </c>
      <c r="DH13" s="1045"/>
      <c r="DI13" s="1045"/>
      <c r="DJ13" s="1045"/>
      <c r="DK13" s="1046"/>
      <c r="DL13" s="1044" t="s">
        <v>620</v>
      </c>
      <c r="DM13" s="1045"/>
      <c r="DN13" s="1045"/>
      <c r="DO13" s="1045"/>
      <c r="DP13" s="1046"/>
      <c r="DQ13" s="1044" t="s">
        <v>620</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614</v>
      </c>
      <c r="BT14" s="1070"/>
      <c r="BU14" s="1070"/>
      <c r="BV14" s="1070"/>
      <c r="BW14" s="1070"/>
      <c r="BX14" s="1070"/>
      <c r="BY14" s="1070"/>
      <c r="BZ14" s="1070"/>
      <c r="CA14" s="1070"/>
      <c r="CB14" s="1070"/>
      <c r="CC14" s="1070"/>
      <c r="CD14" s="1070"/>
      <c r="CE14" s="1070"/>
      <c r="CF14" s="1070"/>
      <c r="CG14" s="1071"/>
      <c r="CH14" s="1044">
        <v>117</v>
      </c>
      <c r="CI14" s="1045"/>
      <c r="CJ14" s="1045"/>
      <c r="CK14" s="1045"/>
      <c r="CL14" s="1046"/>
      <c r="CM14" s="1044">
        <v>1689</v>
      </c>
      <c r="CN14" s="1045"/>
      <c r="CO14" s="1045"/>
      <c r="CP14" s="1045"/>
      <c r="CQ14" s="1046"/>
      <c r="CR14" s="1044">
        <v>14</v>
      </c>
      <c r="CS14" s="1045"/>
      <c r="CT14" s="1045"/>
      <c r="CU14" s="1045"/>
      <c r="CV14" s="1046"/>
      <c r="CW14" s="1044" t="s">
        <v>619</v>
      </c>
      <c r="CX14" s="1045"/>
      <c r="CY14" s="1045"/>
      <c r="CZ14" s="1045"/>
      <c r="DA14" s="1046"/>
      <c r="DB14" s="1044" t="s">
        <v>620</v>
      </c>
      <c r="DC14" s="1045"/>
      <c r="DD14" s="1045"/>
      <c r="DE14" s="1045"/>
      <c r="DF14" s="1046"/>
      <c r="DG14" s="1044" t="s">
        <v>620</v>
      </c>
      <c r="DH14" s="1045"/>
      <c r="DI14" s="1045"/>
      <c r="DJ14" s="1045"/>
      <c r="DK14" s="1046"/>
      <c r="DL14" s="1044" t="s">
        <v>620</v>
      </c>
      <c r="DM14" s="1045"/>
      <c r="DN14" s="1045"/>
      <c r="DO14" s="1045"/>
      <c r="DP14" s="1046"/>
      <c r="DQ14" s="1044" t="s">
        <v>620</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615</v>
      </c>
      <c r="BT15" s="1070"/>
      <c r="BU15" s="1070"/>
      <c r="BV15" s="1070"/>
      <c r="BW15" s="1070"/>
      <c r="BX15" s="1070"/>
      <c r="BY15" s="1070"/>
      <c r="BZ15" s="1070"/>
      <c r="CA15" s="1070"/>
      <c r="CB15" s="1070"/>
      <c r="CC15" s="1070"/>
      <c r="CD15" s="1070"/>
      <c r="CE15" s="1070"/>
      <c r="CF15" s="1070"/>
      <c r="CG15" s="1071"/>
      <c r="CH15" s="1044">
        <v>122</v>
      </c>
      <c r="CI15" s="1045"/>
      <c r="CJ15" s="1045"/>
      <c r="CK15" s="1045"/>
      <c r="CL15" s="1046"/>
      <c r="CM15" s="1044">
        <v>44</v>
      </c>
      <c r="CN15" s="1045"/>
      <c r="CO15" s="1045"/>
      <c r="CP15" s="1045"/>
      <c r="CQ15" s="1046"/>
      <c r="CR15" s="1044">
        <v>26</v>
      </c>
      <c r="CS15" s="1045"/>
      <c r="CT15" s="1045"/>
      <c r="CU15" s="1045"/>
      <c r="CV15" s="1046"/>
      <c r="CW15" s="1044">
        <v>48</v>
      </c>
      <c r="CX15" s="1045"/>
      <c r="CY15" s="1045"/>
      <c r="CZ15" s="1045"/>
      <c r="DA15" s="1046"/>
      <c r="DB15" s="1044" t="s">
        <v>620</v>
      </c>
      <c r="DC15" s="1045"/>
      <c r="DD15" s="1045"/>
      <c r="DE15" s="1045"/>
      <c r="DF15" s="1046"/>
      <c r="DG15" s="1044" t="s">
        <v>620</v>
      </c>
      <c r="DH15" s="1045"/>
      <c r="DI15" s="1045"/>
      <c r="DJ15" s="1045"/>
      <c r="DK15" s="1046"/>
      <c r="DL15" s="1044" t="s">
        <v>620</v>
      </c>
      <c r="DM15" s="1045"/>
      <c r="DN15" s="1045"/>
      <c r="DO15" s="1045"/>
      <c r="DP15" s="1046"/>
      <c r="DQ15" s="1044" t="s">
        <v>620</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616</v>
      </c>
      <c r="BT16" s="1070"/>
      <c r="BU16" s="1070"/>
      <c r="BV16" s="1070"/>
      <c r="BW16" s="1070"/>
      <c r="BX16" s="1070"/>
      <c r="BY16" s="1070"/>
      <c r="BZ16" s="1070"/>
      <c r="CA16" s="1070"/>
      <c r="CB16" s="1070"/>
      <c r="CC16" s="1070"/>
      <c r="CD16" s="1070"/>
      <c r="CE16" s="1070"/>
      <c r="CF16" s="1070"/>
      <c r="CG16" s="1071"/>
      <c r="CH16" s="1044">
        <v>-95</v>
      </c>
      <c r="CI16" s="1045"/>
      <c r="CJ16" s="1045"/>
      <c r="CK16" s="1045"/>
      <c r="CL16" s="1046"/>
      <c r="CM16" s="1044">
        <v>254</v>
      </c>
      <c r="CN16" s="1045"/>
      <c r="CO16" s="1045"/>
      <c r="CP16" s="1045"/>
      <c r="CQ16" s="1046"/>
      <c r="CR16" s="1044">
        <v>3</v>
      </c>
      <c r="CS16" s="1045"/>
      <c r="CT16" s="1045"/>
      <c r="CU16" s="1045"/>
      <c r="CV16" s="1046"/>
      <c r="CW16" s="1044">
        <v>91</v>
      </c>
      <c r="CX16" s="1045"/>
      <c r="CY16" s="1045"/>
      <c r="CZ16" s="1045"/>
      <c r="DA16" s="1046"/>
      <c r="DB16" s="1044" t="s">
        <v>620</v>
      </c>
      <c r="DC16" s="1045"/>
      <c r="DD16" s="1045"/>
      <c r="DE16" s="1045"/>
      <c r="DF16" s="1046"/>
      <c r="DG16" s="1044" t="s">
        <v>620</v>
      </c>
      <c r="DH16" s="1045"/>
      <c r="DI16" s="1045"/>
      <c r="DJ16" s="1045"/>
      <c r="DK16" s="1046"/>
      <c r="DL16" s="1044" t="s">
        <v>620</v>
      </c>
      <c r="DM16" s="1045"/>
      <c r="DN16" s="1045"/>
      <c r="DO16" s="1045"/>
      <c r="DP16" s="1046"/>
      <c r="DQ16" s="1044" t="s">
        <v>620</v>
      </c>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617</v>
      </c>
      <c r="BT17" s="1070"/>
      <c r="BU17" s="1070"/>
      <c r="BV17" s="1070"/>
      <c r="BW17" s="1070"/>
      <c r="BX17" s="1070"/>
      <c r="BY17" s="1070"/>
      <c r="BZ17" s="1070"/>
      <c r="CA17" s="1070"/>
      <c r="CB17" s="1070"/>
      <c r="CC17" s="1070"/>
      <c r="CD17" s="1070"/>
      <c r="CE17" s="1070"/>
      <c r="CF17" s="1070"/>
      <c r="CG17" s="1071"/>
      <c r="CH17" s="1044">
        <v>1</v>
      </c>
      <c r="CI17" s="1045"/>
      <c r="CJ17" s="1045"/>
      <c r="CK17" s="1045"/>
      <c r="CL17" s="1046"/>
      <c r="CM17" s="1044">
        <v>179</v>
      </c>
      <c r="CN17" s="1045"/>
      <c r="CO17" s="1045"/>
      <c r="CP17" s="1045"/>
      <c r="CQ17" s="1046"/>
      <c r="CR17" s="1044">
        <v>99</v>
      </c>
      <c r="CS17" s="1045"/>
      <c r="CT17" s="1045"/>
      <c r="CU17" s="1045"/>
      <c r="CV17" s="1046"/>
      <c r="CW17" s="1044">
        <v>0</v>
      </c>
      <c r="CX17" s="1045"/>
      <c r="CY17" s="1045"/>
      <c r="CZ17" s="1045"/>
      <c r="DA17" s="1046"/>
      <c r="DB17" s="1044" t="s">
        <v>620</v>
      </c>
      <c r="DC17" s="1045"/>
      <c r="DD17" s="1045"/>
      <c r="DE17" s="1045"/>
      <c r="DF17" s="1046"/>
      <c r="DG17" s="1044" t="s">
        <v>620</v>
      </c>
      <c r="DH17" s="1045"/>
      <c r="DI17" s="1045"/>
      <c r="DJ17" s="1045"/>
      <c r="DK17" s="1046"/>
      <c r="DL17" s="1044" t="s">
        <v>620</v>
      </c>
      <c r="DM17" s="1045"/>
      <c r="DN17" s="1045"/>
      <c r="DO17" s="1045"/>
      <c r="DP17" s="1046"/>
      <c r="DQ17" s="1044" t="s">
        <v>620</v>
      </c>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618</v>
      </c>
      <c r="BT18" s="1070"/>
      <c r="BU18" s="1070"/>
      <c r="BV18" s="1070"/>
      <c r="BW18" s="1070"/>
      <c r="BX18" s="1070"/>
      <c r="BY18" s="1070"/>
      <c r="BZ18" s="1070"/>
      <c r="CA18" s="1070"/>
      <c r="CB18" s="1070"/>
      <c r="CC18" s="1070"/>
      <c r="CD18" s="1070"/>
      <c r="CE18" s="1070"/>
      <c r="CF18" s="1070"/>
      <c r="CG18" s="1071"/>
      <c r="CH18" s="1044">
        <v>37</v>
      </c>
      <c r="CI18" s="1045"/>
      <c r="CJ18" s="1045"/>
      <c r="CK18" s="1045"/>
      <c r="CL18" s="1046"/>
      <c r="CM18" s="1044">
        <v>930</v>
      </c>
      <c r="CN18" s="1045"/>
      <c r="CO18" s="1045"/>
      <c r="CP18" s="1045"/>
      <c r="CQ18" s="1046"/>
      <c r="CR18" s="1044">
        <v>50</v>
      </c>
      <c r="CS18" s="1045"/>
      <c r="CT18" s="1045"/>
      <c r="CU18" s="1045"/>
      <c r="CV18" s="1046"/>
      <c r="CW18" s="1044">
        <v>34</v>
      </c>
      <c r="CX18" s="1045"/>
      <c r="CY18" s="1045"/>
      <c r="CZ18" s="1045"/>
      <c r="DA18" s="1046"/>
      <c r="DB18" s="1044" t="s">
        <v>620</v>
      </c>
      <c r="DC18" s="1045"/>
      <c r="DD18" s="1045"/>
      <c r="DE18" s="1045"/>
      <c r="DF18" s="1046"/>
      <c r="DG18" s="1044" t="s">
        <v>620</v>
      </c>
      <c r="DH18" s="1045"/>
      <c r="DI18" s="1045"/>
      <c r="DJ18" s="1045"/>
      <c r="DK18" s="1046"/>
      <c r="DL18" s="1044" t="s">
        <v>620</v>
      </c>
      <c r="DM18" s="1045"/>
      <c r="DN18" s="1045"/>
      <c r="DO18" s="1045"/>
      <c r="DP18" s="1046"/>
      <c r="DQ18" s="1044" t="s">
        <v>620</v>
      </c>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v>80632</v>
      </c>
      <c r="R23" s="1124"/>
      <c r="S23" s="1124"/>
      <c r="T23" s="1124"/>
      <c r="U23" s="1124"/>
      <c r="V23" s="1124">
        <v>76523</v>
      </c>
      <c r="W23" s="1124"/>
      <c r="X23" s="1124"/>
      <c r="Y23" s="1124"/>
      <c r="Z23" s="1124"/>
      <c r="AA23" s="1124">
        <v>4108</v>
      </c>
      <c r="AB23" s="1124"/>
      <c r="AC23" s="1124"/>
      <c r="AD23" s="1124"/>
      <c r="AE23" s="1125"/>
      <c r="AF23" s="1126">
        <v>3305</v>
      </c>
      <c r="AG23" s="1124"/>
      <c r="AH23" s="1124"/>
      <c r="AI23" s="1124"/>
      <c r="AJ23" s="1127"/>
      <c r="AK23" s="1128"/>
      <c r="AL23" s="1129"/>
      <c r="AM23" s="1129"/>
      <c r="AN23" s="1129"/>
      <c r="AO23" s="1129"/>
      <c r="AP23" s="1124">
        <v>76868</v>
      </c>
      <c r="AQ23" s="1124"/>
      <c r="AR23" s="1124"/>
      <c r="AS23" s="1124"/>
      <c r="AT23" s="1124"/>
      <c r="AU23" s="1130"/>
      <c r="AV23" s="1130"/>
      <c r="AW23" s="1130"/>
      <c r="AX23" s="1130"/>
      <c r="AY23" s="1131"/>
      <c r="AZ23" s="1120" t="s">
        <v>130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18945</v>
      </c>
      <c r="R28" s="1109"/>
      <c r="S28" s="1109"/>
      <c r="T28" s="1109"/>
      <c r="U28" s="1109"/>
      <c r="V28" s="1109">
        <v>18737</v>
      </c>
      <c r="W28" s="1109"/>
      <c r="X28" s="1109"/>
      <c r="Y28" s="1109"/>
      <c r="Z28" s="1109"/>
      <c r="AA28" s="1109">
        <v>208</v>
      </c>
      <c r="AB28" s="1109"/>
      <c r="AC28" s="1109"/>
      <c r="AD28" s="1109"/>
      <c r="AE28" s="1110"/>
      <c r="AF28" s="1111">
        <v>208</v>
      </c>
      <c r="AG28" s="1109"/>
      <c r="AH28" s="1109"/>
      <c r="AI28" s="1109"/>
      <c r="AJ28" s="1112"/>
      <c r="AK28" s="1113">
        <v>2175</v>
      </c>
      <c r="AL28" s="1101"/>
      <c r="AM28" s="1101"/>
      <c r="AN28" s="1101"/>
      <c r="AO28" s="1101"/>
      <c r="AP28" s="1101" t="s">
        <v>602</v>
      </c>
      <c r="AQ28" s="1101"/>
      <c r="AR28" s="1101"/>
      <c r="AS28" s="1101"/>
      <c r="AT28" s="1101"/>
      <c r="AU28" s="1101" t="s">
        <v>602</v>
      </c>
      <c r="AV28" s="1101"/>
      <c r="AW28" s="1101"/>
      <c r="AX28" s="1101"/>
      <c r="AY28" s="1101"/>
      <c r="AZ28" s="1102" t="s">
        <v>602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408</v>
      </c>
      <c r="C29" s="1093"/>
      <c r="D29" s="1093"/>
      <c r="E29" s="1093"/>
      <c r="F29" s="1093"/>
      <c r="G29" s="1093"/>
      <c r="H29" s="1093"/>
      <c r="I29" s="1093"/>
      <c r="J29" s="1093"/>
      <c r="K29" s="1093"/>
      <c r="L29" s="1093"/>
      <c r="M29" s="1093"/>
      <c r="N29" s="1093"/>
      <c r="O29" s="1093"/>
      <c r="P29" s="1094"/>
      <c r="Q29" s="1098">
        <v>18477</v>
      </c>
      <c r="R29" s="1099"/>
      <c r="S29" s="1099"/>
      <c r="T29" s="1099"/>
      <c r="U29" s="1099"/>
      <c r="V29" s="1099">
        <v>17867</v>
      </c>
      <c r="W29" s="1099"/>
      <c r="X29" s="1099"/>
      <c r="Y29" s="1099"/>
      <c r="Z29" s="1099"/>
      <c r="AA29" s="1099">
        <v>610</v>
      </c>
      <c r="AB29" s="1099"/>
      <c r="AC29" s="1099"/>
      <c r="AD29" s="1099"/>
      <c r="AE29" s="1100"/>
      <c r="AF29" s="1074">
        <v>610</v>
      </c>
      <c r="AG29" s="1075"/>
      <c r="AH29" s="1075"/>
      <c r="AI29" s="1075"/>
      <c r="AJ29" s="1076"/>
      <c r="AK29" s="1035">
        <v>2630</v>
      </c>
      <c r="AL29" s="1026"/>
      <c r="AM29" s="1026"/>
      <c r="AN29" s="1026"/>
      <c r="AO29" s="1026"/>
      <c r="AP29" s="1026" t="s">
        <v>602</v>
      </c>
      <c r="AQ29" s="1026"/>
      <c r="AR29" s="1026"/>
      <c r="AS29" s="1026"/>
      <c r="AT29" s="1026"/>
      <c r="AU29" s="1026" t="s">
        <v>602</v>
      </c>
      <c r="AV29" s="1026"/>
      <c r="AW29" s="1026"/>
      <c r="AX29" s="1026"/>
      <c r="AY29" s="1026"/>
      <c r="AZ29" s="1097" t="s">
        <v>602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409</v>
      </c>
      <c r="C30" s="1093"/>
      <c r="D30" s="1093"/>
      <c r="E30" s="1093"/>
      <c r="F30" s="1093"/>
      <c r="G30" s="1093"/>
      <c r="H30" s="1093"/>
      <c r="I30" s="1093"/>
      <c r="J30" s="1093"/>
      <c r="K30" s="1093"/>
      <c r="L30" s="1093"/>
      <c r="M30" s="1093"/>
      <c r="N30" s="1093"/>
      <c r="O30" s="1093"/>
      <c r="P30" s="1094"/>
      <c r="Q30" s="1098">
        <v>2345</v>
      </c>
      <c r="R30" s="1099"/>
      <c r="S30" s="1099"/>
      <c r="T30" s="1099"/>
      <c r="U30" s="1099"/>
      <c r="V30" s="1099">
        <v>2281</v>
      </c>
      <c r="W30" s="1099"/>
      <c r="X30" s="1099"/>
      <c r="Y30" s="1099"/>
      <c r="Z30" s="1099"/>
      <c r="AA30" s="1099">
        <v>64</v>
      </c>
      <c r="AB30" s="1099"/>
      <c r="AC30" s="1099"/>
      <c r="AD30" s="1099"/>
      <c r="AE30" s="1100"/>
      <c r="AF30" s="1074">
        <v>64</v>
      </c>
      <c r="AG30" s="1075"/>
      <c r="AH30" s="1075"/>
      <c r="AI30" s="1075"/>
      <c r="AJ30" s="1076"/>
      <c r="AK30" s="1035">
        <v>694</v>
      </c>
      <c r="AL30" s="1026"/>
      <c r="AM30" s="1026"/>
      <c r="AN30" s="1026"/>
      <c r="AO30" s="1026"/>
      <c r="AP30" s="1026" t="s">
        <v>602</v>
      </c>
      <c r="AQ30" s="1026"/>
      <c r="AR30" s="1026"/>
      <c r="AS30" s="1026"/>
      <c r="AT30" s="1026"/>
      <c r="AU30" s="1026" t="s">
        <v>602</v>
      </c>
      <c r="AV30" s="1026"/>
      <c r="AW30" s="1026"/>
      <c r="AX30" s="1026"/>
      <c r="AY30" s="1026"/>
      <c r="AZ30" s="1097" t="s">
        <v>602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410</v>
      </c>
      <c r="C31" s="1093"/>
      <c r="D31" s="1093"/>
      <c r="E31" s="1093"/>
      <c r="F31" s="1093"/>
      <c r="G31" s="1093"/>
      <c r="H31" s="1093"/>
      <c r="I31" s="1093"/>
      <c r="J31" s="1093"/>
      <c r="K31" s="1093"/>
      <c r="L31" s="1093"/>
      <c r="M31" s="1093"/>
      <c r="N31" s="1093"/>
      <c r="O31" s="1093"/>
      <c r="P31" s="1094"/>
      <c r="Q31" s="1098">
        <v>10</v>
      </c>
      <c r="R31" s="1099"/>
      <c r="S31" s="1099"/>
      <c r="T31" s="1099"/>
      <c r="U31" s="1099"/>
      <c r="V31" s="1099">
        <v>10</v>
      </c>
      <c r="W31" s="1099"/>
      <c r="X31" s="1099"/>
      <c r="Y31" s="1099"/>
      <c r="Z31" s="1099"/>
      <c r="AA31" s="1099">
        <v>0</v>
      </c>
      <c r="AB31" s="1099"/>
      <c r="AC31" s="1099"/>
      <c r="AD31" s="1099"/>
      <c r="AE31" s="1100"/>
      <c r="AF31" s="1074">
        <v>0</v>
      </c>
      <c r="AG31" s="1075"/>
      <c r="AH31" s="1075"/>
      <c r="AI31" s="1075"/>
      <c r="AJ31" s="1076"/>
      <c r="AK31" s="1035">
        <v>0</v>
      </c>
      <c r="AL31" s="1026"/>
      <c r="AM31" s="1026"/>
      <c r="AN31" s="1026"/>
      <c r="AO31" s="1026"/>
      <c r="AP31" s="1026" t="s">
        <v>602</v>
      </c>
      <c r="AQ31" s="1026"/>
      <c r="AR31" s="1026"/>
      <c r="AS31" s="1026"/>
      <c r="AT31" s="1026"/>
      <c r="AU31" s="1026" t="s">
        <v>602</v>
      </c>
      <c r="AV31" s="1026"/>
      <c r="AW31" s="1026"/>
      <c r="AX31" s="1026"/>
      <c r="AY31" s="1026"/>
      <c r="AZ31" s="1097" t="s">
        <v>602</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411</v>
      </c>
      <c r="C32" s="1093"/>
      <c r="D32" s="1093"/>
      <c r="E32" s="1093"/>
      <c r="F32" s="1093"/>
      <c r="G32" s="1093"/>
      <c r="H32" s="1093"/>
      <c r="I32" s="1093"/>
      <c r="J32" s="1093"/>
      <c r="K32" s="1093"/>
      <c r="L32" s="1093"/>
      <c r="M32" s="1093"/>
      <c r="N32" s="1093"/>
      <c r="O32" s="1093"/>
      <c r="P32" s="1094"/>
      <c r="Q32" s="1098">
        <v>3640</v>
      </c>
      <c r="R32" s="1099"/>
      <c r="S32" s="1099"/>
      <c r="T32" s="1099"/>
      <c r="U32" s="1099"/>
      <c r="V32" s="1099">
        <v>3016</v>
      </c>
      <c r="W32" s="1099"/>
      <c r="X32" s="1099"/>
      <c r="Y32" s="1099"/>
      <c r="Z32" s="1099"/>
      <c r="AA32" s="1099">
        <v>623</v>
      </c>
      <c r="AB32" s="1099"/>
      <c r="AC32" s="1099"/>
      <c r="AD32" s="1099"/>
      <c r="AE32" s="1100"/>
      <c r="AF32" s="1074">
        <v>3536</v>
      </c>
      <c r="AG32" s="1075"/>
      <c r="AH32" s="1075"/>
      <c r="AI32" s="1075"/>
      <c r="AJ32" s="1076"/>
      <c r="AK32" s="1035">
        <v>580</v>
      </c>
      <c r="AL32" s="1026"/>
      <c r="AM32" s="1026"/>
      <c r="AN32" s="1026"/>
      <c r="AO32" s="1026"/>
      <c r="AP32" s="1026">
        <v>9361</v>
      </c>
      <c r="AQ32" s="1026"/>
      <c r="AR32" s="1026"/>
      <c r="AS32" s="1026"/>
      <c r="AT32" s="1026"/>
      <c r="AU32" s="1026">
        <v>2602</v>
      </c>
      <c r="AV32" s="1026"/>
      <c r="AW32" s="1026"/>
      <c r="AX32" s="1026"/>
      <c r="AY32" s="1026"/>
      <c r="AZ32" s="1097" t="s">
        <v>603</v>
      </c>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413</v>
      </c>
      <c r="C33" s="1093"/>
      <c r="D33" s="1093"/>
      <c r="E33" s="1093"/>
      <c r="F33" s="1093"/>
      <c r="G33" s="1093"/>
      <c r="H33" s="1093"/>
      <c r="I33" s="1093"/>
      <c r="J33" s="1093"/>
      <c r="K33" s="1093"/>
      <c r="L33" s="1093"/>
      <c r="M33" s="1093"/>
      <c r="N33" s="1093"/>
      <c r="O33" s="1093"/>
      <c r="P33" s="1094"/>
      <c r="Q33" s="1098">
        <v>22</v>
      </c>
      <c r="R33" s="1099"/>
      <c r="S33" s="1099"/>
      <c r="T33" s="1099"/>
      <c r="U33" s="1099"/>
      <c r="V33" s="1099">
        <v>19</v>
      </c>
      <c r="W33" s="1099"/>
      <c r="X33" s="1099"/>
      <c r="Y33" s="1099"/>
      <c r="Z33" s="1099"/>
      <c r="AA33" s="1099">
        <v>3</v>
      </c>
      <c r="AB33" s="1099"/>
      <c r="AC33" s="1099"/>
      <c r="AD33" s="1099"/>
      <c r="AE33" s="1100"/>
      <c r="AF33" s="1074">
        <v>130</v>
      </c>
      <c r="AG33" s="1075"/>
      <c r="AH33" s="1075"/>
      <c r="AI33" s="1075"/>
      <c r="AJ33" s="1076"/>
      <c r="AK33" s="1035" t="s">
        <v>603</v>
      </c>
      <c r="AL33" s="1026"/>
      <c r="AM33" s="1026"/>
      <c r="AN33" s="1026"/>
      <c r="AO33" s="1026"/>
      <c r="AP33" s="1026">
        <v>6</v>
      </c>
      <c r="AQ33" s="1026"/>
      <c r="AR33" s="1026"/>
      <c r="AS33" s="1026"/>
      <c r="AT33" s="1026"/>
      <c r="AU33" s="1026" t="s">
        <v>603</v>
      </c>
      <c r="AV33" s="1026"/>
      <c r="AW33" s="1026"/>
      <c r="AX33" s="1026"/>
      <c r="AY33" s="1026"/>
      <c r="AZ33" s="1097" t="s">
        <v>603</v>
      </c>
      <c r="BA33" s="1097"/>
      <c r="BB33" s="1097"/>
      <c r="BC33" s="1097"/>
      <c r="BD33" s="1097"/>
      <c r="BE33" s="1087" t="s">
        <v>414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415</v>
      </c>
      <c r="C34" s="1093"/>
      <c r="D34" s="1093"/>
      <c r="E34" s="1093"/>
      <c r="F34" s="1093"/>
      <c r="G34" s="1093"/>
      <c r="H34" s="1093"/>
      <c r="I34" s="1093"/>
      <c r="J34" s="1093"/>
      <c r="K34" s="1093"/>
      <c r="L34" s="1093"/>
      <c r="M34" s="1093"/>
      <c r="N34" s="1093"/>
      <c r="O34" s="1093"/>
      <c r="P34" s="1094"/>
      <c r="Q34" s="1098">
        <v>4746</v>
      </c>
      <c r="R34" s="1099"/>
      <c r="S34" s="1099"/>
      <c r="T34" s="1099"/>
      <c r="U34" s="1099"/>
      <c r="V34" s="1099">
        <v>4728</v>
      </c>
      <c r="W34" s="1099"/>
      <c r="X34" s="1099"/>
      <c r="Y34" s="1099"/>
      <c r="Z34" s="1099"/>
      <c r="AA34" s="1099">
        <v>19</v>
      </c>
      <c r="AB34" s="1099"/>
      <c r="AC34" s="1099"/>
      <c r="AD34" s="1099"/>
      <c r="AE34" s="1100"/>
      <c r="AF34" s="1074">
        <v>743</v>
      </c>
      <c r="AG34" s="1075"/>
      <c r="AH34" s="1075"/>
      <c r="AI34" s="1075"/>
      <c r="AJ34" s="1076"/>
      <c r="AK34" s="1035">
        <v>1695</v>
      </c>
      <c r="AL34" s="1026"/>
      <c r="AM34" s="1026"/>
      <c r="AN34" s="1026"/>
      <c r="AO34" s="1026"/>
      <c r="AP34" s="1026">
        <v>25863</v>
      </c>
      <c r="AQ34" s="1026"/>
      <c r="AR34" s="1026"/>
      <c r="AS34" s="1026"/>
      <c r="AT34" s="1026"/>
      <c r="AU34" s="1026">
        <v>13061</v>
      </c>
      <c r="AV34" s="1026"/>
      <c r="AW34" s="1026"/>
      <c r="AX34" s="1026"/>
      <c r="AY34" s="1026"/>
      <c r="AZ34" s="1097" t="s">
        <v>603</v>
      </c>
      <c r="BA34" s="1097"/>
      <c r="BB34" s="1097"/>
      <c r="BC34" s="1097"/>
      <c r="BD34" s="1097"/>
      <c r="BE34" s="1087" t="s">
        <v>414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416</v>
      </c>
      <c r="C35" s="1093"/>
      <c r="D35" s="1093"/>
      <c r="E35" s="1093"/>
      <c r="F35" s="1093"/>
      <c r="G35" s="1093"/>
      <c r="H35" s="1093"/>
      <c r="I35" s="1093"/>
      <c r="J35" s="1093"/>
      <c r="K35" s="1093"/>
      <c r="L35" s="1093"/>
      <c r="M35" s="1093"/>
      <c r="N35" s="1093"/>
      <c r="O35" s="1093"/>
      <c r="P35" s="1094"/>
      <c r="Q35" s="1098">
        <v>75</v>
      </c>
      <c r="R35" s="1099"/>
      <c r="S35" s="1099"/>
      <c r="T35" s="1099"/>
      <c r="U35" s="1099"/>
      <c r="V35" s="1099">
        <v>75</v>
      </c>
      <c r="W35" s="1099"/>
      <c r="X35" s="1099"/>
      <c r="Y35" s="1099"/>
      <c r="Z35" s="1099"/>
      <c r="AA35" s="1099" t="s">
        <v>602</v>
      </c>
      <c r="AB35" s="1099"/>
      <c r="AC35" s="1099"/>
      <c r="AD35" s="1099"/>
      <c r="AE35" s="1100"/>
      <c r="AF35" s="1074" t="s">
        <v>417</v>
      </c>
      <c r="AG35" s="1075"/>
      <c r="AH35" s="1075"/>
      <c r="AI35" s="1075"/>
      <c r="AJ35" s="1076"/>
      <c r="AK35" s="1035">
        <v>58</v>
      </c>
      <c r="AL35" s="1026"/>
      <c r="AM35" s="1026"/>
      <c r="AN35" s="1026"/>
      <c r="AO35" s="1026"/>
      <c r="AP35" s="1026">
        <v>592</v>
      </c>
      <c r="AQ35" s="1026"/>
      <c r="AR35" s="1026"/>
      <c r="AS35" s="1026"/>
      <c r="AT35" s="1026"/>
      <c r="AU35" s="1026">
        <v>512</v>
      </c>
      <c r="AV35" s="1026"/>
      <c r="AW35" s="1026"/>
      <c r="AX35" s="1026"/>
      <c r="AY35" s="1026"/>
      <c r="AZ35" s="1097" t="s">
        <v>602</v>
      </c>
      <c r="BA35" s="1097"/>
      <c r="BB35" s="1097"/>
      <c r="BC35" s="1097"/>
      <c r="BD35" s="1097"/>
      <c r="BE35" s="1087" t="s">
        <v>418</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419</v>
      </c>
      <c r="C36" s="1093"/>
      <c r="D36" s="1093"/>
      <c r="E36" s="1093"/>
      <c r="F36" s="1093"/>
      <c r="G36" s="1093"/>
      <c r="H36" s="1093"/>
      <c r="I36" s="1093"/>
      <c r="J36" s="1093"/>
      <c r="K36" s="1093"/>
      <c r="L36" s="1093"/>
      <c r="M36" s="1093"/>
      <c r="N36" s="1093"/>
      <c r="O36" s="1093"/>
      <c r="P36" s="1094"/>
      <c r="Q36" s="1098">
        <v>241</v>
      </c>
      <c r="R36" s="1099"/>
      <c r="S36" s="1099"/>
      <c r="T36" s="1099"/>
      <c r="U36" s="1099"/>
      <c r="V36" s="1099">
        <v>241</v>
      </c>
      <c r="W36" s="1099"/>
      <c r="X36" s="1099"/>
      <c r="Y36" s="1099"/>
      <c r="Z36" s="1099"/>
      <c r="AA36" s="1099" t="s">
        <v>602</v>
      </c>
      <c r="AB36" s="1099"/>
      <c r="AC36" s="1099"/>
      <c r="AD36" s="1099"/>
      <c r="AE36" s="1100"/>
      <c r="AF36" s="1074" t="s">
        <v>417</v>
      </c>
      <c r="AG36" s="1075"/>
      <c r="AH36" s="1075"/>
      <c r="AI36" s="1075"/>
      <c r="AJ36" s="1076"/>
      <c r="AK36" s="1035">
        <v>62</v>
      </c>
      <c r="AL36" s="1026"/>
      <c r="AM36" s="1026"/>
      <c r="AN36" s="1026"/>
      <c r="AO36" s="1026"/>
      <c r="AP36" s="1026" t="s">
        <v>602</v>
      </c>
      <c r="AQ36" s="1026"/>
      <c r="AR36" s="1026"/>
      <c r="AS36" s="1026"/>
      <c r="AT36" s="1026"/>
      <c r="AU36" s="1026" t="s">
        <v>602</v>
      </c>
      <c r="AV36" s="1026"/>
      <c r="AW36" s="1026"/>
      <c r="AX36" s="1026"/>
      <c r="AY36" s="1026"/>
      <c r="AZ36" s="1097" t="s">
        <v>602</v>
      </c>
      <c r="BA36" s="1097"/>
      <c r="BB36" s="1097"/>
      <c r="BC36" s="1097"/>
      <c r="BD36" s="1097"/>
      <c r="BE36" s="1087" t="s">
        <v>420</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421</v>
      </c>
      <c r="C37" s="1093"/>
      <c r="D37" s="1093"/>
      <c r="E37" s="1093"/>
      <c r="F37" s="1093"/>
      <c r="G37" s="1093"/>
      <c r="H37" s="1093"/>
      <c r="I37" s="1093"/>
      <c r="J37" s="1093"/>
      <c r="K37" s="1093"/>
      <c r="L37" s="1093"/>
      <c r="M37" s="1093"/>
      <c r="N37" s="1093"/>
      <c r="O37" s="1093"/>
      <c r="P37" s="1094"/>
      <c r="Q37" s="1098">
        <v>300</v>
      </c>
      <c r="R37" s="1099"/>
      <c r="S37" s="1099"/>
      <c r="T37" s="1099"/>
      <c r="U37" s="1099"/>
      <c r="V37" s="1099">
        <v>282</v>
      </c>
      <c r="W37" s="1099"/>
      <c r="X37" s="1099"/>
      <c r="Y37" s="1099"/>
      <c r="Z37" s="1099"/>
      <c r="AA37" s="1099">
        <v>17</v>
      </c>
      <c r="AB37" s="1099"/>
      <c r="AC37" s="1099"/>
      <c r="AD37" s="1099"/>
      <c r="AE37" s="1100"/>
      <c r="AF37" s="1074">
        <v>0</v>
      </c>
      <c r="AG37" s="1075"/>
      <c r="AH37" s="1075"/>
      <c r="AI37" s="1075"/>
      <c r="AJ37" s="1076"/>
      <c r="AK37" s="1035">
        <v>97</v>
      </c>
      <c r="AL37" s="1026"/>
      <c r="AM37" s="1026"/>
      <c r="AN37" s="1026"/>
      <c r="AO37" s="1026"/>
      <c r="AP37" s="1026">
        <v>682</v>
      </c>
      <c r="AQ37" s="1026"/>
      <c r="AR37" s="1026"/>
      <c r="AS37" s="1026"/>
      <c r="AT37" s="1026"/>
      <c r="AU37" s="1026">
        <v>200</v>
      </c>
      <c r="AV37" s="1026"/>
      <c r="AW37" s="1026"/>
      <c r="AX37" s="1026"/>
      <c r="AY37" s="1026"/>
      <c r="AZ37" s="1097" t="s">
        <v>602</v>
      </c>
      <c r="BA37" s="1097"/>
      <c r="BB37" s="1097"/>
      <c r="BC37" s="1097"/>
      <c r="BD37" s="1097"/>
      <c r="BE37" s="1087" t="s">
        <v>422</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423</v>
      </c>
      <c r="C38" s="1093"/>
      <c r="D38" s="1093"/>
      <c r="E38" s="1093"/>
      <c r="F38" s="1093"/>
      <c r="G38" s="1093"/>
      <c r="H38" s="1093"/>
      <c r="I38" s="1093"/>
      <c r="J38" s="1093"/>
      <c r="K38" s="1093"/>
      <c r="L38" s="1093"/>
      <c r="M38" s="1093"/>
      <c r="N38" s="1093"/>
      <c r="O38" s="1093"/>
      <c r="P38" s="1094"/>
      <c r="Q38" s="1098">
        <v>980</v>
      </c>
      <c r="R38" s="1099"/>
      <c r="S38" s="1099"/>
      <c r="T38" s="1099"/>
      <c r="U38" s="1099"/>
      <c r="V38" s="1099">
        <v>974</v>
      </c>
      <c r="W38" s="1099"/>
      <c r="X38" s="1099"/>
      <c r="Y38" s="1099"/>
      <c r="Z38" s="1099"/>
      <c r="AA38" s="1099">
        <v>6</v>
      </c>
      <c r="AB38" s="1099"/>
      <c r="AC38" s="1099"/>
      <c r="AD38" s="1099"/>
      <c r="AE38" s="1100"/>
      <c r="AF38" s="1074">
        <v>1</v>
      </c>
      <c r="AG38" s="1075"/>
      <c r="AH38" s="1075"/>
      <c r="AI38" s="1075"/>
      <c r="AJ38" s="1076"/>
      <c r="AK38" s="1035">
        <v>617</v>
      </c>
      <c r="AL38" s="1026"/>
      <c r="AM38" s="1026"/>
      <c r="AN38" s="1026"/>
      <c r="AO38" s="1026"/>
      <c r="AP38" s="1026">
        <v>4761</v>
      </c>
      <c r="AQ38" s="1026"/>
      <c r="AR38" s="1026"/>
      <c r="AS38" s="1026"/>
      <c r="AT38" s="1026"/>
      <c r="AU38" s="1026">
        <v>4385</v>
      </c>
      <c r="AV38" s="1026"/>
      <c r="AW38" s="1026"/>
      <c r="AX38" s="1026"/>
      <c r="AY38" s="1026"/>
      <c r="AZ38" s="1097" t="s">
        <v>602</v>
      </c>
      <c r="BA38" s="1097"/>
      <c r="BB38" s="1097"/>
      <c r="BC38" s="1097"/>
      <c r="BD38" s="1097"/>
      <c r="BE38" s="1087" t="s">
        <v>422</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t="s">
        <v>424</v>
      </c>
      <c r="C39" s="1093"/>
      <c r="D39" s="1093"/>
      <c r="E39" s="1093"/>
      <c r="F39" s="1093"/>
      <c r="G39" s="1093"/>
      <c r="H39" s="1093"/>
      <c r="I39" s="1093"/>
      <c r="J39" s="1093"/>
      <c r="K39" s="1093"/>
      <c r="L39" s="1093"/>
      <c r="M39" s="1093"/>
      <c r="N39" s="1093"/>
      <c r="O39" s="1093"/>
      <c r="P39" s="1094"/>
      <c r="Q39" s="1098">
        <v>18</v>
      </c>
      <c r="R39" s="1099"/>
      <c r="S39" s="1099"/>
      <c r="T39" s="1099"/>
      <c r="U39" s="1099"/>
      <c r="V39" s="1099">
        <v>14</v>
      </c>
      <c r="W39" s="1099"/>
      <c r="X39" s="1099"/>
      <c r="Y39" s="1099"/>
      <c r="Z39" s="1099"/>
      <c r="AA39" s="1099">
        <v>3</v>
      </c>
      <c r="AB39" s="1099"/>
      <c r="AC39" s="1099"/>
      <c r="AD39" s="1099"/>
      <c r="AE39" s="1100"/>
      <c r="AF39" s="1074">
        <v>3</v>
      </c>
      <c r="AG39" s="1075"/>
      <c r="AH39" s="1075"/>
      <c r="AI39" s="1075"/>
      <c r="AJ39" s="1076"/>
      <c r="AK39" s="1035" t="s">
        <v>602</v>
      </c>
      <c r="AL39" s="1026"/>
      <c r="AM39" s="1026"/>
      <c r="AN39" s="1026"/>
      <c r="AO39" s="1026"/>
      <c r="AP39" s="1026" t="s">
        <v>602</v>
      </c>
      <c r="AQ39" s="1026"/>
      <c r="AR39" s="1026"/>
      <c r="AS39" s="1026"/>
      <c r="AT39" s="1026"/>
      <c r="AU39" s="1026" t="s">
        <v>602</v>
      </c>
      <c r="AV39" s="1026"/>
      <c r="AW39" s="1026"/>
      <c r="AX39" s="1026"/>
      <c r="AY39" s="1026"/>
      <c r="AZ39" s="1097" t="s">
        <v>602</v>
      </c>
      <c r="BA39" s="1097"/>
      <c r="BB39" s="1097"/>
      <c r="BC39" s="1097"/>
      <c r="BD39" s="1097"/>
      <c r="BE39" s="1087" t="s">
        <v>422</v>
      </c>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426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5296</v>
      </c>
      <c r="AG63" s="1014"/>
      <c r="AH63" s="1014"/>
      <c r="AI63" s="1014"/>
      <c r="AJ63" s="1085"/>
      <c r="AK63" s="1086"/>
      <c r="AL63" s="1018"/>
      <c r="AM63" s="1018"/>
      <c r="AN63" s="1018"/>
      <c r="AO63" s="1018"/>
      <c r="AP63" s="1014">
        <v>41264</v>
      </c>
      <c r="AQ63" s="1014"/>
      <c r="AR63" s="1014"/>
      <c r="AS63" s="1014"/>
      <c r="AT63" s="1014"/>
      <c r="AU63" s="1014">
        <v>20759</v>
      </c>
      <c r="AV63" s="1014"/>
      <c r="AW63" s="1014"/>
      <c r="AX63" s="1014"/>
      <c r="AY63" s="1014"/>
      <c r="AZ63" s="1080"/>
      <c r="BA63" s="1080"/>
      <c r="BB63" s="1080"/>
      <c r="BC63" s="1080"/>
      <c r="BD63" s="1080"/>
      <c r="BE63" s="1015"/>
      <c r="BF63" s="1015"/>
      <c r="BG63" s="1015"/>
      <c r="BH63" s="1015"/>
      <c r="BI63" s="1016"/>
      <c r="BJ63" s="1081" t="s">
        <v>427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429</v>
      </c>
      <c r="B66" s="1051"/>
      <c r="C66" s="1051"/>
      <c r="D66" s="1051"/>
      <c r="E66" s="1051"/>
      <c r="F66" s="1051"/>
      <c r="G66" s="1051"/>
      <c r="H66" s="1051"/>
      <c r="I66" s="1051"/>
      <c r="J66" s="1051"/>
      <c r="K66" s="1051"/>
      <c r="L66" s="1051"/>
      <c r="M66" s="1051"/>
      <c r="N66" s="1051"/>
      <c r="O66" s="1051"/>
      <c r="P66" s="1052"/>
      <c r="Q66" s="1056" t="s">
        <v>430</v>
      </c>
      <c r="R66" s="1057"/>
      <c r="S66" s="1057"/>
      <c r="T66" s="1057"/>
      <c r="U66" s="1058"/>
      <c r="V66" s="1056" t="s">
        <v>431</v>
      </c>
      <c r="W66" s="1057"/>
      <c r="X66" s="1057"/>
      <c r="Y66" s="1057"/>
      <c r="Z66" s="1058"/>
      <c r="AA66" s="1056" t="s">
        <v>432</v>
      </c>
      <c r="AB66" s="1057"/>
      <c r="AC66" s="1057"/>
      <c r="AD66" s="1057"/>
      <c r="AE66" s="1058"/>
      <c r="AF66" s="1062" t="s">
        <v>433</v>
      </c>
      <c r="AG66" s="1063"/>
      <c r="AH66" s="1063"/>
      <c r="AI66" s="1063"/>
      <c r="AJ66" s="1064"/>
      <c r="AK66" s="1056" t="s">
        <v>403</v>
      </c>
      <c r="AL66" s="1051"/>
      <c r="AM66" s="1051"/>
      <c r="AN66" s="1051"/>
      <c r="AO66" s="1052"/>
      <c r="AP66" s="1056" t="s">
        <v>434</v>
      </c>
      <c r="AQ66" s="1057"/>
      <c r="AR66" s="1057"/>
      <c r="AS66" s="1057"/>
      <c r="AT66" s="1058"/>
      <c r="AU66" s="1056" t="s">
        <v>435</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604</v>
      </c>
      <c r="C68" s="1041"/>
      <c r="D68" s="1041"/>
      <c r="E68" s="1041"/>
      <c r="F68" s="1041"/>
      <c r="G68" s="1041"/>
      <c r="H68" s="1041"/>
      <c r="I68" s="1041"/>
      <c r="J68" s="1041"/>
      <c r="K68" s="1041"/>
      <c r="L68" s="1041"/>
      <c r="M68" s="1041"/>
      <c r="N68" s="1041"/>
      <c r="O68" s="1041"/>
      <c r="P68" s="1042"/>
      <c r="Q68" s="1043">
        <v>145</v>
      </c>
      <c r="R68" s="1037"/>
      <c r="S68" s="1037"/>
      <c r="T68" s="1037"/>
      <c r="U68" s="1037"/>
      <c r="V68" s="1037">
        <v>91</v>
      </c>
      <c r="W68" s="1037"/>
      <c r="X68" s="1037"/>
      <c r="Y68" s="1037"/>
      <c r="Z68" s="1037"/>
      <c r="AA68" s="1037">
        <v>54</v>
      </c>
      <c r="AB68" s="1037"/>
      <c r="AC68" s="1037"/>
      <c r="AD68" s="1037"/>
      <c r="AE68" s="1037"/>
      <c r="AF68" s="1037">
        <v>54</v>
      </c>
      <c r="AG68" s="1037"/>
      <c r="AH68" s="1037"/>
      <c r="AI68" s="1037"/>
      <c r="AJ68" s="1037"/>
      <c r="AK68" s="1037" t="s">
        <v>603</v>
      </c>
      <c r="AL68" s="1037"/>
      <c r="AM68" s="1037"/>
      <c r="AN68" s="1037"/>
      <c r="AO68" s="1037"/>
      <c r="AP68" s="1037" t="s">
        <v>603</v>
      </c>
      <c r="AQ68" s="1037"/>
      <c r="AR68" s="1037"/>
      <c r="AS68" s="1037"/>
      <c r="AT68" s="1037"/>
      <c r="AU68" s="1037" t="s">
        <v>603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605</v>
      </c>
      <c r="C69" s="1030"/>
      <c r="D69" s="1030"/>
      <c r="E69" s="1030"/>
      <c r="F69" s="1030"/>
      <c r="G69" s="1030"/>
      <c r="H69" s="1030"/>
      <c r="I69" s="1030"/>
      <c r="J69" s="1030"/>
      <c r="K69" s="1030"/>
      <c r="L69" s="1030"/>
      <c r="M69" s="1030"/>
      <c r="N69" s="1030"/>
      <c r="O69" s="1030"/>
      <c r="P69" s="1031"/>
      <c r="Q69" s="1032">
        <v>83</v>
      </c>
      <c r="R69" s="1026"/>
      <c r="S69" s="1026"/>
      <c r="T69" s="1026"/>
      <c r="U69" s="1026"/>
      <c r="V69" s="1026">
        <v>72</v>
      </c>
      <c r="W69" s="1026"/>
      <c r="X69" s="1026"/>
      <c r="Y69" s="1026"/>
      <c r="Z69" s="1026"/>
      <c r="AA69" s="1026">
        <v>11</v>
      </c>
      <c r="AB69" s="1026"/>
      <c r="AC69" s="1026"/>
      <c r="AD69" s="1026"/>
      <c r="AE69" s="1026"/>
      <c r="AF69" s="1026">
        <v>11</v>
      </c>
      <c r="AG69" s="1026"/>
      <c r="AH69" s="1026"/>
      <c r="AI69" s="1026"/>
      <c r="AJ69" s="1026"/>
      <c r="AK69" s="1026" t="s">
        <v>603</v>
      </c>
      <c r="AL69" s="1026"/>
      <c r="AM69" s="1026"/>
      <c r="AN69" s="1026"/>
      <c r="AO69" s="1026"/>
      <c r="AP69" s="1026" t="s">
        <v>603</v>
      </c>
      <c r="AQ69" s="1026"/>
      <c r="AR69" s="1026"/>
      <c r="AS69" s="1026"/>
      <c r="AT69" s="1026"/>
      <c r="AU69" s="1026" t="s">
        <v>603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606</v>
      </c>
      <c r="C70" s="1030"/>
      <c r="D70" s="1030"/>
      <c r="E70" s="1030"/>
      <c r="F70" s="1030"/>
      <c r="G70" s="1030"/>
      <c r="H70" s="1030"/>
      <c r="I70" s="1030"/>
      <c r="J70" s="1030"/>
      <c r="K70" s="1030"/>
      <c r="L70" s="1030"/>
      <c r="M70" s="1030"/>
      <c r="N70" s="1030"/>
      <c r="O70" s="1030"/>
      <c r="P70" s="1031"/>
      <c r="Q70" s="1032">
        <v>220478</v>
      </c>
      <c r="R70" s="1026"/>
      <c r="S70" s="1026"/>
      <c r="T70" s="1026"/>
      <c r="U70" s="1026"/>
      <c r="V70" s="1026">
        <v>214081</v>
      </c>
      <c r="W70" s="1026"/>
      <c r="X70" s="1026"/>
      <c r="Y70" s="1026"/>
      <c r="Z70" s="1026"/>
      <c r="AA70" s="1026">
        <v>6397</v>
      </c>
      <c r="AB70" s="1026"/>
      <c r="AC70" s="1026"/>
      <c r="AD70" s="1026"/>
      <c r="AE70" s="1026"/>
      <c r="AF70" s="1026">
        <v>6397</v>
      </c>
      <c r="AG70" s="1026"/>
      <c r="AH70" s="1026"/>
      <c r="AI70" s="1026"/>
      <c r="AJ70" s="1026"/>
      <c r="AK70" s="1026" t="s">
        <v>603</v>
      </c>
      <c r="AL70" s="1026"/>
      <c r="AM70" s="1026"/>
      <c r="AN70" s="1026"/>
      <c r="AO70" s="1026"/>
      <c r="AP70" s="1026" t="s">
        <v>603</v>
      </c>
      <c r="AQ70" s="1026"/>
      <c r="AR70" s="1026"/>
      <c r="AS70" s="1026"/>
      <c r="AT70" s="1026"/>
      <c r="AU70" s="1026" t="s">
        <v>603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436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6462</v>
      </c>
      <c r="AG88" s="1014"/>
      <c r="AH88" s="1014"/>
      <c r="AI88" s="1014"/>
      <c r="AJ88" s="1014"/>
      <c r="AK88" s="1018"/>
      <c r="AL88" s="1018"/>
      <c r="AM88" s="1018"/>
      <c r="AN88" s="1018"/>
      <c r="AO88" s="1018"/>
      <c r="AP88" s="1014" t="s">
        <v>603</v>
      </c>
      <c r="AQ88" s="1014"/>
      <c r="AR88" s="1014"/>
      <c r="AS88" s="1014"/>
      <c r="AT88" s="1014"/>
      <c r="AU88" s="1014" t="s">
        <v>603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437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398</v>
      </c>
      <c r="CS102" s="1006"/>
      <c r="CT102" s="1006"/>
      <c r="CU102" s="1006"/>
      <c r="CV102" s="1007"/>
      <c r="CW102" s="1005">
        <v>223</v>
      </c>
      <c r="CX102" s="1006"/>
      <c r="CY102" s="1006"/>
      <c r="CZ102" s="1006"/>
      <c r="DA102" s="1007"/>
      <c r="DB102" s="1005">
        <v>119</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442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444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445</v>
      </c>
      <c r="AB109" s="949"/>
      <c r="AC109" s="949"/>
      <c r="AD109" s="949"/>
      <c r="AE109" s="950"/>
      <c r="AF109" s="951" t="s">
        <v>311</v>
      </c>
      <c r="AG109" s="949"/>
      <c r="AH109" s="949"/>
      <c r="AI109" s="949"/>
      <c r="AJ109" s="950"/>
      <c r="AK109" s="951" t="s">
        <v>310</v>
      </c>
      <c r="AL109" s="949"/>
      <c r="AM109" s="949"/>
      <c r="AN109" s="949"/>
      <c r="AO109" s="950"/>
      <c r="AP109" s="951" t="s">
        <v>446</v>
      </c>
      <c r="AQ109" s="949"/>
      <c r="AR109" s="949"/>
      <c r="AS109" s="949"/>
      <c r="AT109" s="980"/>
      <c r="AU109" s="948" t="s">
        <v>444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445</v>
      </c>
      <c r="BR109" s="949"/>
      <c r="BS109" s="949"/>
      <c r="BT109" s="949"/>
      <c r="BU109" s="950"/>
      <c r="BV109" s="951" t="s">
        <v>311</v>
      </c>
      <c r="BW109" s="949"/>
      <c r="BX109" s="949"/>
      <c r="BY109" s="949"/>
      <c r="BZ109" s="950"/>
      <c r="CA109" s="951" t="s">
        <v>310</v>
      </c>
      <c r="CB109" s="949"/>
      <c r="CC109" s="949"/>
      <c r="CD109" s="949"/>
      <c r="CE109" s="950"/>
      <c r="CF109" s="987" t="s">
        <v>446</v>
      </c>
      <c r="CG109" s="987"/>
      <c r="CH109" s="987"/>
      <c r="CI109" s="987"/>
      <c r="CJ109" s="987"/>
      <c r="CK109" s="951" t="s">
        <v>447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445</v>
      </c>
      <c r="DH109" s="949"/>
      <c r="DI109" s="949"/>
      <c r="DJ109" s="949"/>
      <c r="DK109" s="950"/>
      <c r="DL109" s="951" t="s">
        <v>311</v>
      </c>
      <c r="DM109" s="949"/>
      <c r="DN109" s="949"/>
      <c r="DO109" s="949"/>
      <c r="DP109" s="950"/>
      <c r="DQ109" s="951" t="s">
        <v>310</v>
      </c>
      <c r="DR109" s="949"/>
      <c r="DS109" s="949"/>
      <c r="DT109" s="949"/>
      <c r="DU109" s="950"/>
      <c r="DV109" s="951" t="s">
        <v>446</v>
      </c>
      <c r="DW109" s="949"/>
      <c r="DX109" s="949"/>
      <c r="DY109" s="949"/>
      <c r="DZ109" s="980"/>
    </row>
    <row r="110" spans="1:131" s="247" customFormat="1" ht="26.25" customHeight="1" x14ac:dyDescent="0.15">
      <c r="A110" s="851" t="s">
        <v>448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11823203</v>
      </c>
      <c r="AB110" s="942"/>
      <c r="AC110" s="942"/>
      <c r="AD110" s="942"/>
      <c r="AE110" s="943"/>
      <c r="AF110" s="944">
        <v>11706039</v>
      </c>
      <c r="AG110" s="942"/>
      <c r="AH110" s="942"/>
      <c r="AI110" s="942"/>
      <c r="AJ110" s="943"/>
      <c r="AK110" s="944">
        <v>11647941</v>
      </c>
      <c r="AL110" s="942"/>
      <c r="AM110" s="942"/>
      <c r="AN110" s="942"/>
      <c r="AO110" s="943"/>
      <c r="AP110" s="945">
        <v>32.799999999999997</v>
      </c>
      <c r="AQ110" s="946"/>
      <c r="AR110" s="946"/>
      <c r="AS110" s="946"/>
      <c r="AT110" s="947"/>
      <c r="AU110" s="981" t="s">
        <v>73</v>
      </c>
      <c r="AV110" s="982"/>
      <c r="AW110" s="982"/>
      <c r="AX110" s="982"/>
      <c r="AY110" s="982"/>
      <c r="AZ110" s="907" t="s">
        <v>449</v>
      </c>
      <c r="BA110" s="852"/>
      <c r="BB110" s="852"/>
      <c r="BC110" s="852"/>
      <c r="BD110" s="852"/>
      <c r="BE110" s="852"/>
      <c r="BF110" s="852"/>
      <c r="BG110" s="852"/>
      <c r="BH110" s="852"/>
      <c r="BI110" s="852"/>
      <c r="BJ110" s="852"/>
      <c r="BK110" s="852"/>
      <c r="BL110" s="852"/>
      <c r="BM110" s="852"/>
      <c r="BN110" s="852"/>
      <c r="BO110" s="852"/>
      <c r="BP110" s="853"/>
      <c r="BQ110" s="908">
        <v>86243737</v>
      </c>
      <c r="BR110" s="889"/>
      <c r="BS110" s="889"/>
      <c r="BT110" s="889"/>
      <c r="BU110" s="889"/>
      <c r="BV110" s="889">
        <v>81153475</v>
      </c>
      <c r="BW110" s="889"/>
      <c r="BX110" s="889"/>
      <c r="BY110" s="889"/>
      <c r="BZ110" s="889"/>
      <c r="CA110" s="889">
        <v>76868289</v>
      </c>
      <c r="CB110" s="889"/>
      <c r="CC110" s="889"/>
      <c r="CD110" s="889"/>
      <c r="CE110" s="889"/>
      <c r="CF110" s="913">
        <v>216.7</v>
      </c>
      <c r="CG110" s="914"/>
      <c r="CH110" s="914"/>
      <c r="CI110" s="914"/>
      <c r="CJ110" s="914"/>
      <c r="CK110" s="977" t="s">
        <v>450</v>
      </c>
      <c r="CL110" s="863"/>
      <c r="CM110" s="938" t="s">
        <v>451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452</v>
      </c>
      <c r="DM110" s="889"/>
      <c r="DN110" s="889"/>
      <c r="DO110" s="889"/>
      <c r="DP110" s="889"/>
      <c r="DQ110" s="889" t="s">
        <v>453</v>
      </c>
      <c r="DR110" s="889"/>
      <c r="DS110" s="889"/>
      <c r="DT110" s="889"/>
      <c r="DU110" s="889"/>
      <c r="DV110" s="890" t="s">
        <v>454</v>
      </c>
      <c r="DW110" s="890"/>
      <c r="DX110" s="890"/>
      <c r="DY110" s="890"/>
      <c r="DZ110" s="891"/>
    </row>
    <row r="111" spans="1:131" s="247" customFormat="1" ht="26.25" customHeight="1" x14ac:dyDescent="0.15">
      <c r="A111" s="818" t="s">
        <v>455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130</v>
      </c>
      <c r="AB111" s="970"/>
      <c r="AC111" s="970"/>
      <c r="AD111" s="970"/>
      <c r="AE111" s="971"/>
      <c r="AF111" s="972" t="s">
        <v>130</v>
      </c>
      <c r="AG111" s="970"/>
      <c r="AH111" s="970"/>
      <c r="AI111" s="970"/>
      <c r="AJ111" s="971"/>
      <c r="AK111" s="972" t="s">
        <v>454</v>
      </c>
      <c r="AL111" s="970"/>
      <c r="AM111" s="970"/>
      <c r="AN111" s="970"/>
      <c r="AO111" s="971"/>
      <c r="AP111" s="973" t="s">
        <v>456</v>
      </c>
      <c r="AQ111" s="974"/>
      <c r="AR111" s="974"/>
      <c r="AS111" s="974"/>
      <c r="AT111" s="975"/>
      <c r="AU111" s="983"/>
      <c r="AV111" s="984"/>
      <c r="AW111" s="984"/>
      <c r="AX111" s="984"/>
      <c r="AY111" s="984"/>
      <c r="AZ111" s="859" t="s">
        <v>457</v>
      </c>
      <c r="BA111" s="794"/>
      <c r="BB111" s="794"/>
      <c r="BC111" s="794"/>
      <c r="BD111" s="794"/>
      <c r="BE111" s="794"/>
      <c r="BF111" s="794"/>
      <c r="BG111" s="794"/>
      <c r="BH111" s="794"/>
      <c r="BI111" s="794"/>
      <c r="BJ111" s="794"/>
      <c r="BK111" s="794"/>
      <c r="BL111" s="794"/>
      <c r="BM111" s="794"/>
      <c r="BN111" s="794"/>
      <c r="BO111" s="794"/>
      <c r="BP111" s="795"/>
      <c r="BQ111" s="860">
        <v>1091019</v>
      </c>
      <c r="BR111" s="861"/>
      <c r="BS111" s="861"/>
      <c r="BT111" s="861"/>
      <c r="BU111" s="861"/>
      <c r="BV111" s="861">
        <v>1032644</v>
      </c>
      <c r="BW111" s="861"/>
      <c r="BX111" s="861"/>
      <c r="BY111" s="861"/>
      <c r="BZ111" s="861"/>
      <c r="CA111" s="861">
        <v>311205</v>
      </c>
      <c r="CB111" s="861"/>
      <c r="CC111" s="861"/>
      <c r="CD111" s="861"/>
      <c r="CE111" s="861"/>
      <c r="CF111" s="922">
        <v>0.9</v>
      </c>
      <c r="CG111" s="923"/>
      <c r="CH111" s="923"/>
      <c r="CI111" s="923"/>
      <c r="CJ111" s="923"/>
      <c r="CK111" s="978"/>
      <c r="CL111" s="865"/>
      <c r="CM111" s="868" t="s">
        <v>458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406004</v>
      </c>
      <c r="DH111" s="861"/>
      <c r="DI111" s="861"/>
      <c r="DJ111" s="861"/>
      <c r="DK111" s="861"/>
      <c r="DL111" s="861">
        <v>358577</v>
      </c>
      <c r="DM111" s="861"/>
      <c r="DN111" s="861"/>
      <c r="DO111" s="861"/>
      <c r="DP111" s="861"/>
      <c r="DQ111" s="861">
        <v>310307</v>
      </c>
      <c r="DR111" s="861"/>
      <c r="DS111" s="861"/>
      <c r="DT111" s="861"/>
      <c r="DU111" s="861"/>
      <c r="DV111" s="838">
        <v>0.9</v>
      </c>
      <c r="DW111" s="838"/>
      <c r="DX111" s="838"/>
      <c r="DY111" s="838"/>
      <c r="DZ111" s="839"/>
    </row>
    <row r="112" spans="1:131" s="247" customFormat="1" ht="26.25" customHeight="1" x14ac:dyDescent="0.15">
      <c r="A112" s="963" t="s">
        <v>459</v>
      </c>
      <c r="B112" s="964"/>
      <c r="C112" s="794" t="s">
        <v>460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454</v>
      </c>
      <c r="AB112" s="824"/>
      <c r="AC112" s="824"/>
      <c r="AD112" s="824"/>
      <c r="AE112" s="825"/>
      <c r="AF112" s="826" t="s">
        <v>130</v>
      </c>
      <c r="AG112" s="824"/>
      <c r="AH112" s="824"/>
      <c r="AI112" s="824"/>
      <c r="AJ112" s="825"/>
      <c r="AK112" s="826" t="s">
        <v>130</v>
      </c>
      <c r="AL112" s="824"/>
      <c r="AM112" s="824"/>
      <c r="AN112" s="824"/>
      <c r="AO112" s="825"/>
      <c r="AP112" s="871" t="s">
        <v>461</v>
      </c>
      <c r="AQ112" s="872"/>
      <c r="AR112" s="872"/>
      <c r="AS112" s="872"/>
      <c r="AT112" s="873"/>
      <c r="AU112" s="983"/>
      <c r="AV112" s="984"/>
      <c r="AW112" s="984"/>
      <c r="AX112" s="984"/>
      <c r="AY112" s="984"/>
      <c r="AZ112" s="859" t="s">
        <v>462</v>
      </c>
      <c r="BA112" s="794"/>
      <c r="BB112" s="794"/>
      <c r="BC112" s="794"/>
      <c r="BD112" s="794"/>
      <c r="BE112" s="794"/>
      <c r="BF112" s="794"/>
      <c r="BG112" s="794"/>
      <c r="BH112" s="794"/>
      <c r="BI112" s="794"/>
      <c r="BJ112" s="794"/>
      <c r="BK112" s="794"/>
      <c r="BL112" s="794"/>
      <c r="BM112" s="794"/>
      <c r="BN112" s="794"/>
      <c r="BO112" s="794"/>
      <c r="BP112" s="795"/>
      <c r="BQ112" s="860">
        <v>24153432</v>
      </c>
      <c r="BR112" s="861"/>
      <c r="BS112" s="861"/>
      <c r="BT112" s="861"/>
      <c r="BU112" s="861"/>
      <c r="BV112" s="861">
        <v>22371289</v>
      </c>
      <c r="BW112" s="861"/>
      <c r="BX112" s="861"/>
      <c r="BY112" s="861"/>
      <c r="BZ112" s="861"/>
      <c r="CA112" s="861">
        <v>20759077</v>
      </c>
      <c r="CB112" s="861"/>
      <c r="CC112" s="861"/>
      <c r="CD112" s="861"/>
      <c r="CE112" s="861"/>
      <c r="CF112" s="922">
        <v>58.5</v>
      </c>
      <c r="CG112" s="923"/>
      <c r="CH112" s="923"/>
      <c r="CI112" s="923"/>
      <c r="CJ112" s="923"/>
      <c r="CK112" s="978"/>
      <c r="CL112" s="865"/>
      <c r="CM112" s="868" t="s">
        <v>463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130</v>
      </c>
      <c r="DM112" s="861"/>
      <c r="DN112" s="861"/>
      <c r="DO112" s="861"/>
      <c r="DP112" s="861"/>
      <c r="DQ112" s="861" t="s">
        <v>461</v>
      </c>
      <c r="DR112" s="861"/>
      <c r="DS112" s="861"/>
      <c r="DT112" s="861"/>
      <c r="DU112" s="861"/>
      <c r="DV112" s="838" t="s">
        <v>130</v>
      </c>
      <c r="DW112" s="838"/>
      <c r="DX112" s="838"/>
      <c r="DY112" s="838"/>
      <c r="DZ112" s="839"/>
    </row>
    <row r="113" spans="1:130" s="247" customFormat="1" ht="26.25" customHeight="1" x14ac:dyDescent="0.15">
      <c r="A113" s="965"/>
      <c r="B113" s="966"/>
      <c r="C113" s="794" t="s">
        <v>464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2405232</v>
      </c>
      <c r="AB113" s="970"/>
      <c r="AC113" s="970"/>
      <c r="AD113" s="970"/>
      <c r="AE113" s="971"/>
      <c r="AF113" s="972">
        <v>1990117</v>
      </c>
      <c r="AG113" s="970"/>
      <c r="AH113" s="970"/>
      <c r="AI113" s="970"/>
      <c r="AJ113" s="971"/>
      <c r="AK113" s="972">
        <v>1979960</v>
      </c>
      <c r="AL113" s="970"/>
      <c r="AM113" s="970"/>
      <c r="AN113" s="970"/>
      <c r="AO113" s="971"/>
      <c r="AP113" s="973">
        <v>5.6</v>
      </c>
      <c r="AQ113" s="974"/>
      <c r="AR113" s="974"/>
      <c r="AS113" s="974"/>
      <c r="AT113" s="975"/>
      <c r="AU113" s="983"/>
      <c r="AV113" s="984"/>
      <c r="AW113" s="984"/>
      <c r="AX113" s="984"/>
      <c r="AY113" s="984"/>
      <c r="AZ113" s="859" t="s">
        <v>465</v>
      </c>
      <c r="BA113" s="794"/>
      <c r="BB113" s="794"/>
      <c r="BC113" s="794"/>
      <c r="BD113" s="794"/>
      <c r="BE113" s="794"/>
      <c r="BF113" s="794"/>
      <c r="BG113" s="794"/>
      <c r="BH113" s="794"/>
      <c r="BI113" s="794"/>
      <c r="BJ113" s="794"/>
      <c r="BK113" s="794"/>
      <c r="BL113" s="794"/>
      <c r="BM113" s="794"/>
      <c r="BN113" s="794"/>
      <c r="BO113" s="794"/>
      <c r="BP113" s="795"/>
      <c r="BQ113" s="860" t="s">
        <v>130</v>
      </c>
      <c r="BR113" s="861"/>
      <c r="BS113" s="861"/>
      <c r="BT113" s="861"/>
      <c r="BU113" s="861"/>
      <c r="BV113" s="861" t="s">
        <v>454</v>
      </c>
      <c r="BW113" s="861"/>
      <c r="BX113" s="861"/>
      <c r="BY113" s="861"/>
      <c r="BZ113" s="861"/>
      <c r="CA113" s="861" t="s">
        <v>130</v>
      </c>
      <c r="CB113" s="861"/>
      <c r="CC113" s="861"/>
      <c r="CD113" s="861"/>
      <c r="CE113" s="861"/>
      <c r="CF113" s="922" t="s">
        <v>461</v>
      </c>
      <c r="CG113" s="923"/>
      <c r="CH113" s="923"/>
      <c r="CI113" s="923"/>
      <c r="CJ113" s="923"/>
      <c r="CK113" s="978"/>
      <c r="CL113" s="865"/>
      <c r="CM113" s="868" t="s">
        <v>466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130</v>
      </c>
      <c r="DH113" s="824"/>
      <c r="DI113" s="824"/>
      <c r="DJ113" s="824"/>
      <c r="DK113" s="825"/>
      <c r="DL113" s="826" t="s">
        <v>467</v>
      </c>
      <c r="DM113" s="824"/>
      <c r="DN113" s="824"/>
      <c r="DO113" s="824"/>
      <c r="DP113" s="825"/>
      <c r="DQ113" s="826" t="s">
        <v>454</v>
      </c>
      <c r="DR113" s="824"/>
      <c r="DS113" s="824"/>
      <c r="DT113" s="824"/>
      <c r="DU113" s="825"/>
      <c r="DV113" s="871" t="s">
        <v>454</v>
      </c>
      <c r="DW113" s="872"/>
      <c r="DX113" s="872"/>
      <c r="DY113" s="872"/>
      <c r="DZ113" s="873"/>
    </row>
    <row r="114" spans="1:130" s="247" customFormat="1" ht="26.25" customHeight="1" x14ac:dyDescent="0.15">
      <c r="A114" s="965"/>
      <c r="B114" s="966"/>
      <c r="C114" s="794" t="s">
        <v>468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130</v>
      </c>
      <c r="AB114" s="824"/>
      <c r="AC114" s="824"/>
      <c r="AD114" s="824"/>
      <c r="AE114" s="825"/>
      <c r="AF114" s="826" t="s">
        <v>130</v>
      </c>
      <c r="AG114" s="824"/>
      <c r="AH114" s="824"/>
      <c r="AI114" s="824"/>
      <c r="AJ114" s="825"/>
      <c r="AK114" s="826" t="s">
        <v>130</v>
      </c>
      <c r="AL114" s="824"/>
      <c r="AM114" s="824"/>
      <c r="AN114" s="824"/>
      <c r="AO114" s="825"/>
      <c r="AP114" s="871" t="s">
        <v>130</v>
      </c>
      <c r="AQ114" s="872"/>
      <c r="AR114" s="872"/>
      <c r="AS114" s="872"/>
      <c r="AT114" s="873"/>
      <c r="AU114" s="983"/>
      <c r="AV114" s="984"/>
      <c r="AW114" s="984"/>
      <c r="AX114" s="984"/>
      <c r="AY114" s="984"/>
      <c r="AZ114" s="859" t="s">
        <v>469</v>
      </c>
      <c r="BA114" s="794"/>
      <c r="BB114" s="794"/>
      <c r="BC114" s="794"/>
      <c r="BD114" s="794"/>
      <c r="BE114" s="794"/>
      <c r="BF114" s="794"/>
      <c r="BG114" s="794"/>
      <c r="BH114" s="794"/>
      <c r="BI114" s="794"/>
      <c r="BJ114" s="794"/>
      <c r="BK114" s="794"/>
      <c r="BL114" s="794"/>
      <c r="BM114" s="794"/>
      <c r="BN114" s="794"/>
      <c r="BO114" s="794"/>
      <c r="BP114" s="795"/>
      <c r="BQ114" s="860">
        <v>10413736</v>
      </c>
      <c r="BR114" s="861"/>
      <c r="BS114" s="861"/>
      <c r="BT114" s="861"/>
      <c r="BU114" s="861"/>
      <c r="BV114" s="861">
        <v>10096613</v>
      </c>
      <c r="BW114" s="861"/>
      <c r="BX114" s="861"/>
      <c r="BY114" s="861"/>
      <c r="BZ114" s="861"/>
      <c r="CA114" s="861">
        <v>10123968</v>
      </c>
      <c r="CB114" s="861"/>
      <c r="CC114" s="861"/>
      <c r="CD114" s="861"/>
      <c r="CE114" s="861"/>
      <c r="CF114" s="922">
        <v>28.5</v>
      </c>
      <c r="CG114" s="923"/>
      <c r="CH114" s="923"/>
      <c r="CI114" s="923"/>
      <c r="CJ114" s="923"/>
      <c r="CK114" s="978"/>
      <c r="CL114" s="865"/>
      <c r="CM114" s="868" t="s">
        <v>470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454</v>
      </c>
      <c r="DH114" s="824"/>
      <c r="DI114" s="824"/>
      <c r="DJ114" s="824"/>
      <c r="DK114" s="825"/>
      <c r="DL114" s="826" t="s">
        <v>454</v>
      </c>
      <c r="DM114" s="824"/>
      <c r="DN114" s="824"/>
      <c r="DO114" s="824"/>
      <c r="DP114" s="825"/>
      <c r="DQ114" s="826" t="s">
        <v>456</v>
      </c>
      <c r="DR114" s="824"/>
      <c r="DS114" s="824"/>
      <c r="DT114" s="824"/>
      <c r="DU114" s="825"/>
      <c r="DV114" s="871" t="s">
        <v>461</v>
      </c>
      <c r="DW114" s="872"/>
      <c r="DX114" s="872"/>
      <c r="DY114" s="872"/>
      <c r="DZ114" s="873"/>
    </row>
    <row r="115" spans="1:130" s="247" customFormat="1" ht="26.25" customHeight="1" x14ac:dyDescent="0.15">
      <c r="A115" s="965"/>
      <c r="B115" s="966"/>
      <c r="C115" s="794" t="s">
        <v>471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66083</v>
      </c>
      <c r="AB115" s="970"/>
      <c r="AC115" s="970"/>
      <c r="AD115" s="970"/>
      <c r="AE115" s="971"/>
      <c r="AF115" s="972">
        <v>66079</v>
      </c>
      <c r="AG115" s="970"/>
      <c r="AH115" s="970"/>
      <c r="AI115" s="970"/>
      <c r="AJ115" s="971"/>
      <c r="AK115" s="972">
        <v>64516</v>
      </c>
      <c r="AL115" s="970"/>
      <c r="AM115" s="970"/>
      <c r="AN115" s="970"/>
      <c r="AO115" s="971"/>
      <c r="AP115" s="973">
        <v>0.2</v>
      </c>
      <c r="AQ115" s="974"/>
      <c r="AR115" s="974"/>
      <c r="AS115" s="974"/>
      <c r="AT115" s="975"/>
      <c r="AU115" s="983"/>
      <c r="AV115" s="984"/>
      <c r="AW115" s="984"/>
      <c r="AX115" s="984"/>
      <c r="AY115" s="984"/>
      <c r="AZ115" s="859" t="s">
        <v>472</v>
      </c>
      <c r="BA115" s="794"/>
      <c r="BB115" s="794"/>
      <c r="BC115" s="794"/>
      <c r="BD115" s="794"/>
      <c r="BE115" s="794"/>
      <c r="BF115" s="794"/>
      <c r="BG115" s="794"/>
      <c r="BH115" s="794"/>
      <c r="BI115" s="794"/>
      <c r="BJ115" s="794"/>
      <c r="BK115" s="794"/>
      <c r="BL115" s="794"/>
      <c r="BM115" s="794"/>
      <c r="BN115" s="794"/>
      <c r="BO115" s="794"/>
      <c r="BP115" s="795"/>
      <c r="BQ115" s="860" t="s">
        <v>130</v>
      </c>
      <c r="BR115" s="861"/>
      <c r="BS115" s="861"/>
      <c r="BT115" s="861"/>
      <c r="BU115" s="861"/>
      <c r="BV115" s="861" t="s">
        <v>130</v>
      </c>
      <c r="BW115" s="861"/>
      <c r="BX115" s="861"/>
      <c r="BY115" s="861"/>
      <c r="BZ115" s="861"/>
      <c r="CA115" s="861" t="s">
        <v>130</v>
      </c>
      <c r="CB115" s="861"/>
      <c r="CC115" s="861"/>
      <c r="CD115" s="861"/>
      <c r="CE115" s="861"/>
      <c r="CF115" s="922" t="s">
        <v>453</v>
      </c>
      <c r="CG115" s="923"/>
      <c r="CH115" s="923"/>
      <c r="CI115" s="923"/>
      <c r="CJ115" s="923"/>
      <c r="CK115" s="978"/>
      <c r="CL115" s="865"/>
      <c r="CM115" s="859" t="s">
        <v>473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663771</v>
      </c>
      <c r="DH115" s="824"/>
      <c r="DI115" s="824"/>
      <c r="DJ115" s="824"/>
      <c r="DK115" s="825"/>
      <c r="DL115" s="826">
        <v>663771</v>
      </c>
      <c r="DM115" s="824"/>
      <c r="DN115" s="824"/>
      <c r="DO115" s="824"/>
      <c r="DP115" s="825"/>
      <c r="DQ115" s="826" t="s">
        <v>130</v>
      </c>
      <c r="DR115" s="824"/>
      <c r="DS115" s="824"/>
      <c r="DT115" s="824"/>
      <c r="DU115" s="825"/>
      <c r="DV115" s="871" t="s">
        <v>130</v>
      </c>
      <c r="DW115" s="872"/>
      <c r="DX115" s="872"/>
      <c r="DY115" s="872"/>
      <c r="DZ115" s="873"/>
    </row>
    <row r="116" spans="1:130" s="247" customFormat="1" ht="26.25" customHeight="1" x14ac:dyDescent="0.15">
      <c r="A116" s="967"/>
      <c r="B116" s="968"/>
      <c r="C116" s="927" t="s">
        <v>474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461</v>
      </c>
      <c r="AB116" s="824"/>
      <c r="AC116" s="824"/>
      <c r="AD116" s="824"/>
      <c r="AE116" s="825"/>
      <c r="AF116" s="826" t="s">
        <v>130</v>
      </c>
      <c r="AG116" s="824"/>
      <c r="AH116" s="824"/>
      <c r="AI116" s="824"/>
      <c r="AJ116" s="825"/>
      <c r="AK116" s="826" t="s">
        <v>454</v>
      </c>
      <c r="AL116" s="824"/>
      <c r="AM116" s="824"/>
      <c r="AN116" s="824"/>
      <c r="AO116" s="825"/>
      <c r="AP116" s="871" t="s">
        <v>130</v>
      </c>
      <c r="AQ116" s="872"/>
      <c r="AR116" s="872"/>
      <c r="AS116" s="872"/>
      <c r="AT116" s="873"/>
      <c r="AU116" s="983"/>
      <c r="AV116" s="984"/>
      <c r="AW116" s="984"/>
      <c r="AX116" s="984"/>
      <c r="AY116" s="984"/>
      <c r="AZ116" s="910" t="s">
        <v>475</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456</v>
      </c>
      <c r="BW116" s="861"/>
      <c r="BX116" s="861"/>
      <c r="BY116" s="861"/>
      <c r="BZ116" s="861"/>
      <c r="CA116" s="861" t="s">
        <v>476</v>
      </c>
      <c r="CB116" s="861"/>
      <c r="CC116" s="861"/>
      <c r="CD116" s="861"/>
      <c r="CE116" s="861"/>
      <c r="CF116" s="922" t="s">
        <v>130</v>
      </c>
      <c r="CG116" s="923"/>
      <c r="CH116" s="923"/>
      <c r="CI116" s="923"/>
      <c r="CJ116" s="923"/>
      <c r="CK116" s="978"/>
      <c r="CL116" s="865"/>
      <c r="CM116" s="868" t="s">
        <v>477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21244</v>
      </c>
      <c r="DH116" s="824"/>
      <c r="DI116" s="824"/>
      <c r="DJ116" s="824"/>
      <c r="DK116" s="825"/>
      <c r="DL116" s="826">
        <v>10296</v>
      </c>
      <c r="DM116" s="824"/>
      <c r="DN116" s="824"/>
      <c r="DO116" s="824"/>
      <c r="DP116" s="825"/>
      <c r="DQ116" s="826">
        <v>898</v>
      </c>
      <c r="DR116" s="824"/>
      <c r="DS116" s="824"/>
      <c r="DT116" s="824"/>
      <c r="DU116" s="825"/>
      <c r="DV116" s="871">
        <v>0</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478</v>
      </c>
      <c r="Z117" s="950"/>
      <c r="AA117" s="955">
        <v>14294518</v>
      </c>
      <c r="AB117" s="956"/>
      <c r="AC117" s="956"/>
      <c r="AD117" s="956"/>
      <c r="AE117" s="957"/>
      <c r="AF117" s="958">
        <v>13762235</v>
      </c>
      <c r="AG117" s="956"/>
      <c r="AH117" s="956"/>
      <c r="AI117" s="956"/>
      <c r="AJ117" s="957"/>
      <c r="AK117" s="958">
        <v>13692417</v>
      </c>
      <c r="AL117" s="956"/>
      <c r="AM117" s="956"/>
      <c r="AN117" s="956"/>
      <c r="AO117" s="957"/>
      <c r="AP117" s="959"/>
      <c r="AQ117" s="960"/>
      <c r="AR117" s="960"/>
      <c r="AS117" s="960"/>
      <c r="AT117" s="961"/>
      <c r="AU117" s="983"/>
      <c r="AV117" s="984"/>
      <c r="AW117" s="984"/>
      <c r="AX117" s="984"/>
      <c r="AY117" s="984"/>
      <c r="AZ117" s="910" t="s">
        <v>479</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476</v>
      </c>
      <c r="CB117" s="861"/>
      <c r="CC117" s="861"/>
      <c r="CD117" s="861"/>
      <c r="CE117" s="861"/>
      <c r="CF117" s="922" t="s">
        <v>130</v>
      </c>
      <c r="CG117" s="923"/>
      <c r="CH117" s="923"/>
      <c r="CI117" s="923"/>
      <c r="CJ117" s="923"/>
      <c r="CK117" s="978"/>
      <c r="CL117" s="865"/>
      <c r="CM117" s="868" t="s">
        <v>480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456</v>
      </c>
      <c r="DH117" s="824"/>
      <c r="DI117" s="824"/>
      <c r="DJ117" s="824"/>
      <c r="DK117" s="825"/>
      <c r="DL117" s="826" t="s">
        <v>130</v>
      </c>
      <c r="DM117" s="824"/>
      <c r="DN117" s="824"/>
      <c r="DO117" s="824"/>
      <c r="DP117" s="825"/>
      <c r="DQ117" s="826" t="s">
        <v>454</v>
      </c>
      <c r="DR117" s="824"/>
      <c r="DS117" s="824"/>
      <c r="DT117" s="824"/>
      <c r="DU117" s="825"/>
      <c r="DV117" s="871" t="s">
        <v>130</v>
      </c>
      <c r="DW117" s="872"/>
      <c r="DX117" s="872"/>
      <c r="DY117" s="872"/>
      <c r="DZ117" s="873"/>
    </row>
    <row r="118" spans="1:130" s="247" customFormat="1" ht="26.25" customHeight="1" x14ac:dyDescent="0.15">
      <c r="A118" s="948" t="s">
        <v>447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445</v>
      </c>
      <c r="AB118" s="949"/>
      <c r="AC118" s="949"/>
      <c r="AD118" s="949"/>
      <c r="AE118" s="950"/>
      <c r="AF118" s="951" t="s">
        <v>311</v>
      </c>
      <c r="AG118" s="949"/>
      <c r="AH118" s="949"/>
      <c r="AI118" s="949"/>
      <c r="AJ118" s="950"/>
      <c r="AK118" s="951" t="s">
        <v>310</v>
      </c>
      <c r="AL118" s="949"/>
      <c r="AM118" s="949"/>
      <c r="AN118" s="949"/>
      <c r="AO118" s="950"/>
      <c r="AP118" s="952" t="s">
        <v>446</v>
      </c>
      <c r="AQ118" s="953"/>
      <c r="AR118" s="953"/>
      <c r="AS118" s="953"/>
      <c r="AT118" s="954"/>
      <c r="AU118" s="983"/>
      <c r="AV118" s="984"/>
      <c r="AW118" s="984"/>
      <c r="AX118" s="984"/>
      <c r="AY118" s="984"/>
      <c r="AZ118" s="926" t="s">
        <v>481</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130</v>
      </c>
      <c r="CB118" s="892"/>
      <c r="CC118" s="892"/>
      <c r="CD118" s="892"/>
      <c r="CE118" s="892"/>
      <c r="CF118" s="922" t="s">
        <v>453</v>
      </c>
      <c r="CG118" s="923"/>
      <c r="CH118" s="923"/>
      <c r="CI118" s="923"/>
      <c r="CJ118" s="923"/>
      <c r="CK118" s="978"/>
      <c r="CL118" s="865"/>
      <c r="CM118" s="868" t="s">
        <v>482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467</v>
      </c>
      <c r="DH118" s="824"/>
      <c r="DI118" s="824"/>
      <c r="DJ118" s="824"/>
      <c r="DK118" s="825"/>
      <c r="DL118" s="826" t="s">
        <v>130</v>
      </c>
      <c r="DM118" s="824"/>
      <c r="DN118" s="824"/>
      <c r="DO118" s="824"/>
      <c r="DP118" s="825"/>
      <c r="DQ118" s="826" t="s">
        <v>130</v>
      </c>
      <c r="DR118" s="824"/>
      <c r="DS118" s="824"/>
      <c r="DT118" s="824"/>
      <c r="DU118" s="825"/>
      <c r="DV118" s="871" t="s">
        <v>476</v>
      </c>
      <c r="DW118" s="872"/>
      <c r="DX118" s="872"/>
      <c r="DY118" s="872"/>
      <c r="DZ118" s="873"/>
    </row>
    <row r="119" spans="1:130" s="247" customFormat="1" ht="26.25" customHeight="1" x14ac:dyDescent="0.15">
      <c r="A119" s="862" t="s">
        <v>450</v>
      </c>
      <c r="B119" s="863"/>
      <c r="C119" s="938" t="s">
        <v>451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454</v>
      </c>
      <c r="AG119" s="942"/>
      <c r="AH119" s="942"/>
      <c r="AI119" s="942"/>
      <c r="AJ119" s="943"/>
      <c r="AK119" s="944" t="s">
        <v>130</v>
      </c>
      <c r="AL119" s="942"/>
      <c r="AM119" s="942"/>
      <c r="AN119" s="942"/>
      <c r="AO119" s="943"/>
      <c r="AP119" s="945" t="s">
        <v>454</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483</v>
      </c>
      <c r="BP119" s="925"/>
      <c r="BQ119" s="929">
        <v>121901924</v>
      </c>
      <c r="BR119" s="892"/>
      <c r="BS119" s="892"/>
      <c r="BT119" s="892"/>
      <c r="BU119" s="892"/>
      <c r="BV119" s="892">
        <v>114654021</v>
      </c>
      <c r="BW119" s="892"/>
      <c r="BX119" s="892"/>
      <c r="BY119" s="892"/>
      <c r="BZ119" s="892"/>
      <c r="CA119" s="892">
        <v>108062539</v>
      </c>
      <c r="CB119" s="892"/>
      <c r="CC119" s="892"/>
      <c r="CD119" s="892"/>
      <c r="CE119" s="892"/>
      <c r="CF119" s="790"/>
      <c r="CG119" s="791"/>
      <c r="CH119" s="791"/>
      <c r="CI119" s="791"/>
      <c r="CJ119" s="881"/>
      <c r="CK119" s="979"/>
      <c r="CL119" s="867"/>
      <c r="CM119" s="885" t="s">
        <v>484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454</v>
      </c>
      <c r="DH119" s="807"/>
      <c r="DI119" s="807"/>
      <c r="DJ119" s="807"/>
      <c r="DK119" s="808"/>
      <c r="DL119" s="809" t="s">
        <v>485</v>
      </c>
      <c r="DM119" s="807"/>
      <c r="DN119" s="807"/>
      <c r="DO119" s="807"/>
      <c r="DP119" s="808"/>
      <c r="DQ119" s="809" t="s">
        <v>130</v>
      </c>
      <c r="DR119" s="807"/>
      <c r="DS119" s="807"/>
      <c r="DT119" s="807"/>
      <c r="DU119" s="808"/>
      <c r="DV119" s="895" t="s">
        <v>453</v>
      </c>
      <c r="DW119" s="896"/>
      <c r="DX119" s="896"/>
      <c r="DY119" s="896"/>
      <c r="DZ119" s="897"/>
    </row>
    <row r="120" spans="1:130" s="247" customFormat="1" ht="26.25" customHeight="1" x14ac:dyDescent="0.15">
      <c r="A120" s="864"/>
      <c r="B120" s="865"/>
      <c r="C120" s="868" t="s">
        <v>458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54542</v>
      </c>
      <c r="AB120" s="824"/>
      <c r="AC120" s="824"/>
      <c r="AD120" s="824"/>
      <c r="AE120" s="825"/>
      <c r="AF120" s="826">
        <v>54542</v>
      </c>
      <c r="AG120" s="824"/>
      <c r="AH120" s="824"/>
      <c r="AI120" s="824"/>
      <c r="AJ120" s="825"/>
      <c r="AK120" s="826">
        <v>54542</v>
      </c>
      <c r="AL120" s="824"/>
      <c r="AM120" s="824"/>
      <c r="AN120" s="824"/>
      <c r="AO120" s="825"/>
      <c r="AP120" s="871">
        <v>0.2</v>
      </c>
      <c r="AQ120" s="872"/>
      <c r="AR120" s="872"/>
      <c r="AS120" s="872"/>
      <c r="AT120" s="873"/>
      <c r="AU120" s="930" t="s">
        <v>486</v>
      </c>
      <c r="AV120" s="931"/>
      <c r="AW120" s="931"/>
      <c r="AX120" s="931"/>
      <c r="AY120" s="932"/>
      <c r="AZ120" s="907" t="s">
        <v>487</v>
      </c>
      <c r="BA120" s="852"/>
      <c r="BB120" s="852"/>
      <c r="BC120" s="852"/>
      <c r="BD120" s="852"/>
      <c r="BE120" s="852"/>
      <c r="BF120" s="852"/>
      <c r="BG120" s="852"/>
      <c r="BH120" s="852"/>
      <c r="BI120" s="852"/>
      <c r="BJ120" s="852"/>
      <c r="BK120" s="852"/>
      <c r="BL120" s="852"/>
      <c r="BM120" s="852"/>
      <c r="BN120" s="852"/>
      <c r="BO120" s="852"/>
      <c r="BP120" s="853"/>
      <c r="BQ120" s="908">
        <v>27289200</v>
      </c>
      <c r="BR120" s="889"/>
      <c r="BS120" s="889"/>
      <c r="BT120" s="889"/>
      <c r="BU120" s="889"/>
      <c r="BV120" s="889">
        <v>27183035</v>
      </c>
      <c r="BW120" s="889"/>
      <c r="BX120" s="889"/>
      <c r="BY120" s="889"/>
      <c r="BZ120" s="889"/>
      <c r="CA120" s="889">
        <v>26679233</v>
      </c>
      <c r="CB120" s="889"/>
      <c r="CC120" s="889"/>
      <c r="CD120" s="889"/>
      <c r="CE120" s="889"/>
      <c r="CF120" s="913">
        <v>75.2</v>
      </c>
      <c r="CG120" s="914"/>
      <c r="CH120" s="914"/>
      <c r="CI120" s="914"/>
      <c r="CJ120" s="914"/>
      <c r="CK120" s="915" t="s">
        <v>488</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16005665</v>
      </c>
      <c r="DH120" s="889"/>
      <c r="DI120" s="889"/>
      <c r="DJ120" s="889"/>
      <c r="DK120" s="889"/>
      <c r="DL120" s="889">
        <v>14514042</v>
      </c>
      <c r="DM120" s="889"/>
      <c r="DN120" s="889"/>
      <c r="DO120" s="889"/>
      <c r="DP120" s="889"/>
      <c r="DQ120" s="889">
        <v>13060808</v>
      </c>
      <c r="DR120" s="889"/>
      <c r="DS120" s="889"/>
      <c r="DT120" s="889"/>
      <c r="DU120" s="889"/>
      <c r="DV120" s="890">
        <v>36.799999999999997</v>
      </c>
      <c r="DW120" s="890"/>
      <c r="DX120" s="890"/>
      <c r="DY120" s="890"/>
      <c r="DZ120" s="891"/>
    </row>
    <row r="121" spans="1:130" s="247" customFormat="1" ht="26.25" customHeight="1" x14ac:dyDescent="0.15">
      <c r="A121" s="864"/>
      <c r="B121" s="865"/>
      <c r="C121" s="910" t="s">
        <v>489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485</v>
      </c>
      <c r="AB121" s="824"/>
      <c r="AC121" s="824"/>
      <c r="AD121" s="824"/>
      <c r="AE121" s="825"/>
      <c r="AF121" s="826" t="s">
        <v>485</v>
      </c>
      <c r="AG121" s="824"/>
      <c r="AH121" s="824"/>
      <c r="AI121" s="824"/>
      <c r="AJ121" s="825"/>
      <c r="AK121" s="826" t="s">
        <v>485</v>
      </c>
      <c r="AL121" s="824"/>
      <c r="AM121" s="824"/>
      <c r="AN121" s="824"/>
      <c r="AO121" s="825"/>
      <c r="AP121" s="871" t="s">
        <v>485</v>
      </c>
      <c r="AQ121" s="872"/>
      <c r="AR121" s="872"/>
      <c r="AS121" s="872"/>
      <c r="AT121" s="873"/>
      <c r="AU121" s="933"/>
      <c r="AV121" s="934"/>
      <c r="AW121" s="934"/>
      <c r="AX121" s="934"/>
      <c r="AY121" s="935"/>
      <c r="AZ121" s="859" t="s">
        <v>490</v>
      </c>
      <c r="BA121" s="794"/>
      <c r="BB121" s="794"/>
      <c r="BC121" s="794"/>
      <c r="BD121" s="794"/>
      <c r="BE121" s="794"/>
      <c r="BF121" s="794"/>
      <c r="BG121" s="794"/>
      <c r="BH121" s="794"/>
      <c r="BI121" s="794"/>
      <c r="BJ121" s="794"/>
      <c r="BK121" s="794"/>
      <c r="BL121" s="794"/>
      <c r="BM121" s="794"/>
      <c r="BN121" s="794"/>
      <c r="BO121" s="794"/>
      <c r="BP121" s="795"/>
      <c r="BQ121" s="860">
        <v>2612186</v>
      </c>
      <c r="BR121" s="861"/>
      <c r="BS121" s="861"/>
      <c r="BT121" s="861"/>
      <c r="BU121" s="861"/>
      <c r="BV121" s="861">
        <v>2642473</v>
      </c>
      <c r="BW121" s="861"/>
      <c r="BX121" s="861"/>
      <c r="BY121" s="861"/>
      <c r="BZ121" s="861"/>
      <c r="CA121" s="861">
        <v>2131250</v>
      </c>
      <c r="CB121" s="861"/>
      <c r="CC121" s="861"/>
      <c r="CD121" s="861"/>
      <c r="CE121" s="861"/>
      <c r="CF121" s="922">
        <v>6</v>
      </c>
      <c r="CG121" s="923"/>
      <c r="CH121" s="923"/>
      <c r="CI121" s="923"/>
      <c r="CJ121" s="923"/>
      <c r="CK121" s="916"/>
      <c r="CL121" s="902"/>
      <c r="CM121" s="902"/>
      <c r="CN121" s="902"/>
      <c r="CO121" s="903"/>
      <c r="CP121" s="882" t="s">
        <v>491</v>
      </c>
      <c r="CQ121" s="883"/>
      <c r="CR121" s="883"/>
      <c r="CS121" s="883"/>
      <c r="CT121" s="883"/>
      <c r="CU121" s="883"/>
      <c r="CV121" s="883"/>
      <c r="CW121" s="883"/>
      <c r="CX121" s="883"/>
      <c r="CY121" s="883"/>
      <c r="CZ121" s="883"/>
      <c r="DA121" s="883"/>
      <c r="DB121" s="883"/>
      <c r="DC121" s="883"/>
      <c r="DD121" s="883"/>
      <c r="DE121" s="883"/>
      <c r="DF121" s="884"/>
      <c r="DG121" s="860">
        <v>5117568</v>
      </c>
      <c r="DH121" s="861"/>
      <c r="DI121" s="861"/>
      <c r="DJ121" s="861"/>
      <c r="DK121" s="861"/>
      <c r="DL121" s="861">
        <v>4781521</v>
      </c>
      <c r="DM121" s="861"/>
      <c r="DN121" s="861"/>
      <c r="DO121" s="861"/>
      <c r="DP121" s="861"/>
      <c r="DQ121" s="861">
        <v>4384646</v>
      </c>
      <c r="DR121" s="861"/>
      <c r="DS121" s="861"/>
      <c r="DT121" s="861"/>
      <c r="DU121" s="861"/>
      <c r="DV121" s="838">
        <v>12.4</v>
      </c>
      <c r="DW121" s="838"/>
      <c r="DX121" s="838"/>
      <c r="DY121" s="838"/>
      <c r="DZ121" s="839"/>
    </row>
    <row r="122" spans="1:130" s="247" customFormat="1" ht="26.25" customHeight="1" x14ac:dyDescent="0.15">
      <c r="A122" s="864"/>
      <c r="B122" s="865"/>
      <c r="C122" s="868" t="s">
        <v>470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485</v>
      </c>
      <c r="AB122" s="824"/>
      <c r="AC122" s="824"/>
      <c r="AD122" s="824"/>
      <c r="AE122" s="825"/>
      <c r="AF122" s="826" t="s">
        <v>454</v>
      </c>
      <c r="AG122" s="824"/>
      <c r="AH122" s="824"/>
      <c r="AI122" s="824"/>
      <c r="AJ122" s="825"/>
      <c r="AK122" s="826" t="s">
        <v>485</v>
      </c>
      <c r="AL122" s="824"/>
      <c r="AM122" s="824"/>
      <c r="AN122" s="824"/>
      <c r="AO122" s="825"/>
      <c r="AP122" s="871" t="s">
        <v>130</v>
      </c>
      <c r="AQ122" s="872"/>
      <c r="AR122" s="872"/>
      <c r="AS122" s="872"/>
      <c r="AT122" s="873"/>
      <c r="AU122" s="933"/>
      <c r="AV122" s="934"/>
      <c r="AW122" s="934"/>
      <c r="AX122" s="934"/>
      <c r="AY122" s="935"/>
      <c r="AZ122" s="926" t="s">
        <v>492</v>
      </c>
      <c r="BA122" s="927"/>
      <c r="BB122" s="927"/>
      <c r="BC122" s="927"/>
      <c r="BD122" s="927"/>
      <c r="BE122" s="927"/>
      <c r="BF122" s="927"/>
      <c r="BG122" s="927"/>
      <c r="BH122" s="927"/>
      <c r="BI122" s="927"/>
      <c r="BJ122" s="927"/>
      <c r="BK122" s="927"/>
      <c r="BL122" s="927"/>
      <c r="BM122" s="927"/>
      <c r="BN122" s="927"/>
      <c r="BO122" s="927"/>
      <c r="BP122" s="928"/>
      <c r="BQ122" s="929">
        <v>87677133</v>
      </c>
      <c r="BR122" s="892"/>
      <c r="BS122" s="892"/>
      <c r="BT122" s="892"/>
      <c r="BU122" s="892"/>
      <c r="BV122" s="892">
        <v>84221879</v>
      </c>
      <c r="BW122" s="892"/>
      <c r="BX122" s="892"/>
      <c r="BY122" s="892"/>
      <c r="BZ122" s="892"/>
      <c r="CA122" s="892">
        <v>79651282</v>
      </c>
      <c r="CB122" s="892"/>
      <c r="CC122" s="892"/>
      <c r="CD122" s="892"/>
      <c r="CE122" s="892"/>
      <c r="CF122" s="893">
        <v>224.6</v>
      </c>
      <c r="CG122" s="894"/>
      <c r="CH122" s="894"/>
      <c r="CI122" s="894"/>
      <c r="CJ122" s="894"/>
      <c r="CK122" s="916"/>
      <c r="CL122" s="902"/>
      <c r="CM122" s="902"/>
      <c r="CN122" s="902"/>
      <c r="CO122" s="903"/>
      <c r="CP122" s="882" t="s">
        <v>493</v>
      </c>
      <c r="CQ122" s="883"/>
      <c r="CR122" s="883"/>
      <c r="CS122" s="883"/>
      <c r="CT122" s="883"/>
      <c r="CU122" s="883"/>
      <c r="CV122" s="883"/>
      <c r="CW122" s="883"/>
      <c r="CX122" s="883"/>
      <c r="CY122" s="883"/>
      <c r="CZ122" s="883"/>
      <c r="DA122" s="883"/>
      <c r="DB122" s="883"/>
      <c r="DC122" s="883"/>
      <c r="DD122" s="883"/>
      <c r="DE122" s="883"/>
      <c r="DF122" s="884"/>
      <c r="DG122" s="860">
        <v>2423806</v>
      </c>
      <c r="DH122" s="861"/>
      <c r="DI122" s="861"/>
      <c r="DJ122" s="861"/>
      <c r="DK122" s="861"/>
      <c r="DL122" s="861">
        <v>2403553</v>
      </c>
      <c r="DM122" s="861"/>
      <c r="DN122" s="861"/>
      <c r="DO122" s="861"/>
      <c r="DP122" s="861"/>
      <c r="DQ122" s="861">
        <v>2602403</v>
      </c>
      <c r="DR122" s="861"/>
      <c r="DS122" s="861"/>
      <c r="DT122" s="861"/>
      <c r="DU122" s="861"/>
      <c r="DV122" s="838">
        <v>7.3</v>
      </c>
      <c r="DW122" s="838"/>
      <c r="DX122" s="838"/>
      <c r="DY122" s="838"/>
      <c r="DZ122" s="839"/>
    </row>
    <row r="123" spans="1:130" s="247" customFormat="1" ht="26.25" customHeight="1" x14ac:dyDescent="0.15">
      <c r="A123" s="864"/>
      <c r="B123" s="865"/>
      <c r="C123" s="868" t="s">
        <v>477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11137</v>
      </c>
      <c r="AB123" s="824"/>
      <c r="AC123" s="824"/>
      <c r="AD123" s="824"/>
      <c r="AE123" s="825"/>
      <c r="AF123" s="826">
        <v>11065</v>
      </c>
      <c r="AG123" s="824"/>
      <c r="AH123" s="824"/>
      <c r="AI123" s="824"/>
      <c r="AJ123" s="825"/>
      <c r="AK123" s="826">
        <v>9458</v>
      </c>
      <c r="AL123" s="824"/>
      <c r="AM123" s="824"/>
      <c r="AN123" s="824"/>
      <c r="AO123" s="825"/>
      <c r="AP123" s="871">
        <v>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494</v>
      </c>
      <c r="BP123" s="925"/>
      <c r="BQ123" s="879">
        <v>117578519</v>
      </c>
      <c r="BR123" s="880"/>
      <c r="BS123" s="880"/>
      <c r="BT123" s="880"/>
      <c r="BU123" s="880"/>
      <c r="BV123" s="880">
        <v>114047387</v>
      </c>
      <c r="BW123" s="880"/>
      <c r="BX123" s="880"/>
      <c r="BY123" s="880"/>
      <c r="BZ123" s="880"/>
      <c r="CA123" s="880">
        <v>108461765</v>
      </c>
      <c r="CB123" s="880"/>
      <c r="CC123" s="880"/>
      <c r="CD123" s="880"/>
      <c r="CE123" s="880"/>
      <c r="CF123" s="790"/>
      <c r="CG123" s="791"/>
      <c r="CH123" s="791"/>
      <c r="CI123" s="791"/>
      <c r="CJ123" s="881"/>
      <c r="CK123" s="916"/>
      <c r="CL123" s="902"/>
      <c r="CM123" s="902"/>
      <c r="CN123" s="902"/>
      <c r="CO123" s="903"/>
      <c r="CP123" s="882" t="s">
        <v>495</v>
      </c>
      <c r="CQ123" s="883"/>
      <c r="CR123" s="883"/>
      <c r="CS123" s="883"/>
      <c r="CT123" s="883"/>
      <c r="CU123" s="883"/>
      <c r="CV123" s="883"/>
      <c r="CW123" s="883"/>
      <c r="CX123" s="883"/>
      <c r="CY123" s="883"/>
      <c r="CZ123" s="883"/>
      <c r="DA123" s="883"/>
      <c r="DB123" s="883"/>
      <c r="DC123" s="883"/>
      <c r="DD123" s="883"/>
      <c r="DE123" s="883"/>
      <c r="DF123" s="884"/>
      <c r="DG123" s="823">
        <v>460747</v>
      </c>
      <c r="DH123" s="824"/>
      <c r="DI123" s="824"/>
      <c r="DJ123" s="824"/>
      <c r="DK123" s="825"/>
      <c r="DL123" s="826">
        <v>499734</v>
      </c>
      <c r="DM123" s="824"/>
      <c r="DN123" s="824"/>
      <c r="DO123" s="824"/>
      <c r="DP123" s="825"/>
      <c r="DQ123" s="826">
        <v>511515</v>
      </c>
      <c r="DR123" s="824"/>
      <c r="DS123" s="824"/>
      <c r="DT123" s="824"/>
      <c r="DU123" s="825"/>
      <c r="DV123" s="871">
        <v>1.4</v>
      </c>
      <c r="DW123" s="872"/>
      <c r="DX123" s="872"/>
      <c r="DY123" s="872"/>
      <c r="DZ123" s="873"/>
    </row>
    <row r="124" spans="1:130" s="247" customFormat="1" ht="26.25" customHeight="1" thickBot="1" x14ac:dyDescent="0.2">
      <c r="A124" s="864"/>
      <c r="B124" s="865"/>
      <c r="C124" s="868" t="s">
        <v>480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485</v>
      </c>
      <c r="AB124" s="824"/>
      <c r="AC124" s="824"/>
      <c r="AD124" s="824"/>
      <c r="AE124" s="825"/>
      <c r="AF124" s="826" t="s">
        <v>130</v>
      </c>
      <c r="AG124" s="824"/>
      <c r="AH124" s="824"/>
      <c r="AI124" s="824"/>
      <c r="AJ124" s="825"/>
      <c r="AK124" s="826" t="s">
        <v>485</v>
      </c>
      <c r="AL124" s="824"/>
      <c r="AM124" s="824"/>
      <c r="AN124" s="824"/>
      <c r="AO124" s="825"/>
      <c r="AP124" s="871" t="s">
        <v>476</v>
      </c>
      <c r="AQ124" s="872"/>
      <c r="AR124" s="872"/>
      <c r="AS124" s="872"/>
      <c r="AT124" s="873"/>
      <c r="AU124" s="874" t="s">
        <v>496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11.8</v>
      </c>
      <c r="BR124" s="878"/>
      <c r="BS124" s="878"/>
      <c r="BT124" s="878"/>
      <c r="BU124" s="878"/>
      <c r="BV124" s="878">
        <v>1.6</v>
      </c>
      <c r="BW124" s="878"/>
      <c r="BX124" s="878"/>
      <c r="BY124" s="878"/>
      <c r="BZ124" s="878"/>
      <c r="CA124" s="878" t="s">
        <v>130</v>
      </c>
      <c r="CB124" s="878"/>
      <c r="CC124" s="878"/>
      <c r="CD124" s="878"/>
      <c r="CE124" s="878"/>
      <c r="CF124" s="768"/>
      <c r="CG124" s="769"/>
      <c r="CH124" s="769"/>
      <c r="CI124" s="769"/>
      <c r="CJ124" s="909"/>
      <c r="CK124" s="917"/>
      <c r="CL124" s="917"/>
      <c r="CM124" s="917"/>
      <c r="CN124" s="917"/>
      <c r="CO124" s="918"/>
      <c r="CP124" s="882" t="s">
        <v>497</v>
      </c>
      <c r="CQ124" s="883"/>
      <c r="CR124" s="883"/>
      <c r="CS124" s="883"/>
      <c r="CT124" s="883"/>
      <c r="CU124" s="883"/>
      <c r="CV124" s="883"/>
      <c r="CW124" s="883"/>
      <c r="CX124" s="883"/>
      <c r="CY124" s="883"/>
      <c r="CZ124" s="883"/>
      <c r="DA124" s="883"/>
      <c r="DB124" s="883"/>
      <c r="DC124" s="883"/>
      <c r="DD124" s="883"/>
      <c r="DE124" s="883"/>
      <c r="DF124" s="884"/>
      <c r="DG124" s="806">
        <v>145646</v>
      </c>
      <c r="DH124" s="807"/>
      <c r="DI124" s="807"/>
      <c r="DJ124" s="807"/>
      <c r="DK124" s="808"/>
      <c r="DL124" s="809">
        <v>172439</v>
      </c>
      <c r="DM124" s="807"/>
      <c r="DN124" s="807"/>
      <c r="DO124" s="807"/>
      <c r="DP124" s="808"/>
      <c r="DQ124" s="809">
        <v>199705</v>
      </c>
      <c r="DR124" s="807"/>
      <c r="DS124" s="807"/>
      <c r="DT124" s="807"/>
      <c r="DU124" s="808"/>
      <c r="DV124" s="895">
        <v>0.6</v>
      </c>
      <c r="DW124" s="896"/>
      <c r="DX124" s="896"/>
      <c r="DY124" s="896"/>
      <c r="DZ124" s="897"/>
    </row>
    <row r="125" spans="1:130" s="247" customFormat="1" ht="26.25" customHeight="1" x14ac:dyDescent="0.15">
      <c r="A125" s="864"/>
      <c r="B125" s="865"/>
      <c r="C125" s="868" t="s">
        <v>482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476</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498</v>
      </c>
      <c r="CL125" s="899"/>
      <c r="CM125" s="899"/>
      <c r="CN125" s="899"/>
      <c r="CO125" s="900"/>
      <c r="CP125" s="907" t="s">
        <v>499</v>
      </c>
      <c r="CQ125" s="852"/>
      <c r="CR125" s="852"/>
      <c r="CS125" s="852"/>
      <c r="CT125" s="852"/>
      <c r="CU125" s="852"/>
      <c r="CV125" s="852"/>
      <c r="CW125" s="852"/>
      <c r="CX125" s="852"/>
      <c r="CY125" s="852"/>
      <c r="CZ125" s="852"/>
      <c r="DA125" s="852"/>
      <c r="DB125" s="852"/>
      <c r="DC125" s="852"/>
      <c r="DD125" s="852"/>
      <c r="DE125" s="852"/>
      <c r="DF125" s="853"/>
      <c r="DG125" s="908" t="s">
        <v>476</v>
      </c>
      <c r="DH125" s="889"/>
      <c r="DI125" s="889"/>
      <c r="DJ125" s="889"/>
      <c r="DK125" s="889"/>
      <c r="DL125" s="889" t="s">
        <v>130</v>
      </c>
      <c r="DM125" s="889"/>
      <c r="DN125" s="889"/>
      <c r="DO125" s="889"/>
      <c r="DP125" s="889"/>
      <c r="DQ125" s="889" t="s">
        <v>130</v>
      </c>
      <c r="DR125" s="889"/>
      <c r="DS125" s="889"/>
      <c r="DT125" s="889"/>
      <c r="DU125" s="889"/>
      <c r="DV125" s="890" t="s">
        <v>467</v>
      </c>
      <c r="DW125" s="890"/>
      <c r="DX125" s="890"/>
      <c r="DY125" s="890"/>
      <c r="DZ125" s="891"/>
    </row>
    <row r="126" spans="1:130" s="247" customFormat="1" ht="26.25" customHeight="1" thickBot="1" x14ac:dyDescent="0.2">
      <c r="A126" s="864"/>
      <c r="B126" s="865"/>
      <c r="C126" s="868" t="s">
        <v>484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130</v>
      </c>
      <c r="AB126" s="824"/>
      <c r="AC126" s="824"/>
      <c r="AD126" s="824"/>
      <c r="AE126" s="825"/>
      <c r="AF126" s="826" t="s">
        <v>130</v>
      </c>
      <c r="AG126" s="824"/>
      <c r="AH126" s="824"/>
      <c r="AI126" s="824"/>
      <c r="AJ126" s="825"/>
      <c r="AK126" s="826" t="s">
        <v>130</v>
      </c>
      <c r="AL126" s="824"/>
      <c r="AM126" s="824"/>
      <c r="AN126" s="824"/>
      <c r="AO126" s="825"/>
      <c r="AP126" s="871" t="s">
        <v>130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500</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467</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501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404</v>
      </c>
      <c r="AB127" s="824"/>
      <c r="AC127" s="824"/>
      <c r="AD127" s="824"/>
      <c r="AE127" s="825"/>
      <c r="AF127" s="826">
        <v>472</v>
      </c>
      <c r="AG127" s="824"/>
      <c r="AH127" s="824"/>
      <c r="AI127" s="824"/>
      <c r="AJ127" s="825"/>
      <c r="AK127" s="826">
        <v>516</v>
      </c>
      <c r="AL127" s="824"/>
      <c r="AM127" s="824"/>
      <c r="AN127" s="824"/>
      <c r="AO127" s="825"/>
      <c r="AP127" s="871">
        <v>0</v>
      </c>
      <c r="AQ127" s="872"/>
      <c r="AR127" s="872"/>
      <c r="AS127" s="872"/>
      <c r="AT127" s="873"/>
      <c r="AU127" s="283"/>
      <c r="AV127" s="283"/>
      <c r="AW127" s="283"/>
      <c r="AX127" s="888" t="s">
        <v>502</v>
      </c>
      <c r="AY127" s="856"/>
      <c r="AZ127" s="856"/>
      <c r="BA127" s="856"/>
      <c r="BB127" s="856"/>
      <c r="BC127" s="856"/>
      <c r="BD127" s="856"/>
      <c r="BE127" s="857"/>
      <c r="BF127" s="855" t="s">
        <v>503</v>
      </c>
      <c r="BG127" s="856"/>
      <c r="BH127" s="856"/>
      <c r="BI127" s="856"/>
      <c r="BJ127" s="856"/>
      <c r="BK127" s="856"/>
      <c r="BL127" s="857"/>
      <c r="BM127" s="855" t="s">
        <v>504</v>
      </c>
      <c r="BN127" s="856"/>
      <c r="BO127" s="856"/>
      <c r="BP127" s="856"/>
      <c r="BQ127" s="856"/>
      <c r="BR127" s="856"/>
      <c r="BS127" s="857"/>
      <c r="BT127" s="855" t="s">
        <v>505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506</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130</v>
      </c>
      <c r="DR127" s="861"/>
      <c r="DS127" s="861"/>
      <c r="DT127" s="861"/>
      <c r="DU127" s="861"/>
      <c r="DV127" s="838" t="s">
        <v>130</v>
      </c>
      <c r="DW127" s="838"/>
      <c r="DX127" s="838"/>
      <c r="DY127" s="838"/>
      <c r="DZ127" s="839"/>
    </row>
    <row r="128" spans="1:130" s="247" customFormat="1" ht="26.25" customHeight="1" thickBot="1" x14ac:dyDescent="0.2">
      <c r="A128" s="840" t="s">
        <v>507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508</v>
      </c>
      <c r="X128" s="842"/>
      <c r="Y128" s="842"/>
      <c r="Z128" s="843"/>
      <c r="AA128" s="844">
        <v>158924</v>
      </c>
      <c r="AB128" s="845"/>
      <c r="AC128" s="845"/>
      <c r="AD128" s="845"/>
      <c r="AE128" s="846"/>
      <c r="AF128" s="847">
        <v>176894</v>
      </c>
      <c r="AG128" s="845"/>
      <c r="AH128" s="845"/>
      <c r="AI128" s="845"/>
      <c r="AJ128" s="846"/>
      <c r="AK128" s="847">
        <v>209568</v>
      </c>
      <c r="AL128" s="845"/>
      <c r="AM128" s="845"/>
      <c r="AN128" s="845"/>
      <c r="AO128" s="846"/>
      <c r="AP128" s="848"/>
      <c r="AQ128" s="849"/>
      <c r="AR128" s="849"/>
      <c r="AS128" s="849"/>
      <c r="AT128" s="850"/>
      <c r="AU128" s="283"/>
      <c r="AV128" s="283"/>
      <c r="AW128" s="283"/>
      <c r="AX128" s="851" t="s">
        <v>509</v>
      </c>
      <c r="AY128" s="852"/>
      <c r="AZ128" s="852"/>
      <c r="BA128" s="852"/>
      <c r="BB128" s="852"/>
      <c r="BC128" s="852"/>
      <c r="BD128" s="852"/>
      <c r="BE128" s="853"/>
      <c r="BF128" s="830" t="s">
        <v>130</v>
      </c>
      <c r="BG128" s="831"/>
      <c r="BH128" s="831"/>
      <c r="BI128" s="831"/>
      <c r="BJ128" s="831"/>
      <c r="BK128" s="831"/>
      <c r="BL128" s="854"/>
      <c r="BM128" s="830">
        <v>11.35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510</v>
      </c>
      <c r="CQ128" s="772"/>
      <c r="CR128" s="772"/>
      <c r="CS128" s="772"/>
      <c r="CT128" s="772"/>
      <c r="CU128" s="772"/>
      <c r="CV128" s="772"/>
      <c r="CW128" s="772"/>
      <c r="CX128" s="772"/>
      <c r="CY128" s="772"/>
      <c r="CZ128" s="772"/>
      <c r="DA128" s="772"/>
      <c r="DB128" s="772"/>
      <c r="DC128" s="772"/>
      <c r="DD128" s="772"/>
      <c r="DE128" s="772"/>
      <c r="DF128" s="773"/>
      <c r="DG128" s="834" t="s">
        <v>453</v>
      </c>
      <c r="DH128" s="835"/>
      <c r="DI128" s="835"/>
      <c r="DJ128" s="835"/>
      <c r="DK128" s="835"/>
      <c r="DL128" s="835" t="s">
        <v>467</v>
      </c>
      <c r="DM128" s="835"/>
      <c r="DN128" s="835"/>
      <c r="DO128" s="835"/>
      <c r="DP128" s="835"/>
      <c r="DQ128" s="835" t="s">
        <v>467</v>
      </c>
      <c r="DR128" s="835"/>
      <c r="DS128" s="835"/>
      <c r="DT128" s="835"/>
      <c r="DU128" s="835"/>
      <c r="DV128" s="836" t="s">
        <v>467</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511</v>
      </c>
      <c r="X129" s="821"/>
      <c r="Y129" s="821"/>
      <c r="Z129" s="822"/>
      <c r="AA129" s="823">
        <v>45969327</v>
      </c>
      <c r="AB129" s="824"/>
      <c r="AC129" s="824"/>
      <c r="AD129" s="824"/>
      <c r="AE129" s="825"/>
      <c r="AF129" s="826">
        <v>45461590</v>
      </c>
      <c r="AG129" s="824"/>
      <c r="AH129" s="824"/>
      <c r="AI129" s="824"/>
      <c r="AJ129" s="825"/>
      <c r="AK129" s="826">
        <v>44688367</v>
      </c>
      <c r="AL129" s="824"/>
      <c r="AM129" s="824"/>
      <c r="AN129" s="824"/>
      <c r="AO129" s="825"/>
      <c r="AP129" s="827"/>
      <c r="AQ129" s="828"/>
      <c r="AR129" s="828"/>
      <c r="AS129" s="828"/>
      <c r="AT129" s="829"/>
      <c r="AU129" s="285"/>
      <c r="AV129" s="285"/>
      <c r="AW129" s="285"/>
      <c r="AX129" s="793" t="s">
        <v>512</v>
      </c>
      <c r="AY129" s="794"/>
      <c r="AZ129" s="794"/>
      <c r="BA129" s="794"/>
      <c r="BB129" s="794"/>
      <c r="BC129" s="794"/>
      <c r="BD129" s="794"/>
      <c r="BE129" s="795"/>
      <c r="BF129" s="813" t="s">
        <v>456</v>
      </c>
      <c r="BG129" s="814"/>
      <c r="BH129" s="814"/>
      <c r="BI129" s="814"/>
      <c r="BJ129" s="814"/>
      <c r="BK129" s="814"/>
      <c r="BL129" s="815"/>
      <c r="BM129" s="813">
        <v>16.350000000000001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514</v>
      </c>
      <c r="X130" s="821"/>
      <c r="Y130" s="821"/>
      <c r="Z130" s="822"/>
      <c r="AA130" s="823">
        <v>9474156</v>
      </c>
      <c r="AB130" s="824"/>
      <c r="AC130" s="824"/>
      <c r="AD130" s="824"/>
      <c r="AE130" s="825"/>
      <c r="AF130" s="826">
        <v>9236271</v>
      </c>
      <c r="AG130" s="824"/>
      <c r="AH130" s="824"/>
      <c r="AI130" s="824"/>
      <c r="AJ130" s="825"/>
      <c r="AK130" s="826">
        <v>9222142</v>
      </c>
      <c r="AL130" s="824"/>
      <c r="AM130" s="824"/>
      <c r="AN130" s="824"/>
      <c r="AO130" s="825"/>
      <c r="AP130" s="827"/>
      <c r="AQ130" s="828"/>
      <c r="AR130" s="828"/>
      <c r="AS130" s="828"/>
      <c r="AT130" s="829"/>
      <c r="AU130" s="285"/>
      <c r="AV130" s="285"/>
      <c r="AW130" s="285"/>
      <c r="AX130" s="793" t="s">
        <v>515</v>
      </c>
      <c r="AY130" s="794"/>
      <c r="AZ130" s="794"/>
      <c r="BA130" s="794"/>
      <c r="BB130" s="794"/>
      <c r="BC130" s="794"/>
      <c r="BD130" s="794"/>
      <c r="BE130" s="795"/>
      <c r="BF130" s="796">
        <v>12.2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516</v>
      </c>
      <c r="X131" s="804"/>
      <c r="Y131" s="804"/>
      <c r="Z131" s="805"/>
      <c r="AA131" s="806">
        <v>36495171</v>
      </c>
      <c r="AB131" s="807"/>
      <c r="AC131" s="807"/>
      <c r="AD131" s="807"/>
      <c r="AE131" s="808"/>
      <c r="AF131" s="809">
        <v>36225319</v>
      </c>
      <c r="AG131" s="807"/>
      <c r="AH131" s="807"/>
      <c r="AI131" s="807"/>
      <c r="AJ131" s="808"/>
      <c r="AK131" s="809">
        <v>35466225</v>
      </c>
      <c r="AL131" s="807"/>
      <c r="AM131" s="807"/>
      <c r="AN131" s="807"/>
      <c r="AO131" s="808"/>
      <c r="AP131" s="810"/>
      <c r="AQ131" s="811"/>
      <c r="AR131" s="811"/>
      <c r="AS131" s="811"/>
      <c r="AT131" s="812"/>
      <c r="AU131" s="285"/>
      <c r="AV131" s="285"/>
      <c r="AW131" s="285"/>
      <c r="AX131" s="771" t="s">
        <v>517</v>
      </c>
      <c r="AY131" s="772"/>
      <c r="AZ131" s="772"/>
      <c r="BA131" s="772"/>
      <c r="BB131" s="772"/>
      <c r="BC131" s="772"/>
      <c r="BD131" s="772"/>
      <c r="BE131" s="773"/>
      <c r="BF131" s="774" t="s">
        <v>130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519</v>
      </c>
      <c r="W132" s="784"/>
      <c r="X132" s="784"/>
      <c r="Y132" s="784"/>
      <c r="Z132" s="785"/>
      <c r="AA132" s="786">
        <v>12.77275287</v>
      </c>
      <c r="AB132" s="787"/>
      <c r="AC132" s="787"/>
      <c r="AD132" s="787"/>
      <c r="AE132" s="788"/>
      <c r="AF132" s="789">
        <v>12.005608560000001</v>
      </c>
      <c r="AG132" s="787"/>
      <c r="AH132" s="787"/>
      <c r="AI132" s="787"/>
      <c r="AJ132" s="788"/>
      <c r="AK132" s="789">
        <v>12.01342122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520</v>
      </c>
      <c r="W133" s="763"/>
      <c r="X133" s="763"/>
      <c r="Y133" s="763"/>
      <c r="Z133" s="764"/>
      <c r="AA133" s="765">
        <v>12.8</v>
      </c>
      <c r="AB133" s="766"/>
      <c r="AC133" s="766"/>
      <c r="AD133" s="766"/>
      <c r="AE133" s="767"/>
      <c r="AF133" s="765">
        <v>12.4</v>
      </c>
      <c r="AG133" s="766"/>
      <c r="AH133" s="766"/>
      <c r="AI133" s="766"/>
      <c r="AJ133" s="767"/>
      <c r="AK133" s="765">
        <v>12.2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KWDyIPcJ+aLP913mPqQ/HUJZeQWfIZHqlzTCgE263lBzsgdrJItH8INBkmCG6ZeykhiBYjJHQdhRMfHhyBdCw==" saltValue="1USYsli3Q+1oIPr2AulN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E9PhJjs6k2cHA8mdEwacPxwQJkS0vbRAOfPG4KTT06y27ZJeDR/Rf8CTCoik07/vvfR7GBhmlQCc18ma8W6Aw==" saltValue="g70DP1rHwVCqNwzdXrYO5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ey9Lh+x3kdCANRHprzKmOprcvufI9srHuJWZ9YdbsG3fuFJaAWQnKBWVgsAQ0ZD1JyTqJOxaKsMqIIn5vHnNQ==" saltValue="oaWfR4b/2LNDStdLOFcmY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529</v>
      </c>
      <c r="AL9" s="1193"/>
      <c r="AM9" s="1193"/>
      <c r="AN9" s="1194"/>
      <c r="AO9" s="313">
        <v>10757642</v>
      </c>
      <c r="AP9" s="313">
        <v>67920</v>
      </c>
      <c r="AQ9" s="314">
        <v>59644</v>
      </c>
      <c r="AR9" s="315">
        <v>13.9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530</v>
      </c>
      <c r="AL10" s="1193"/>
      <c r="AM10" s="1193"/>
      <c r="AN10" s="1194"/>
      <c r="AO10" s="316">
        <v>1074241</v>
      </c>
      <c r="AP10" s="316">
        <v>6782</v>
      </c>
      <c r="AQ10" s="317">
        <v>4095</v>
      </c>
      <c r="AR10" s="318">
        <v>65.599999999999994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531</v>
      </c>
      <c r="AL11" s="1193"/>
      <c r="AM11" s="1193"/>
      <c r="AN11" s="1194"/>
      <c r="AO11" s="316">
        <v>7521</v>
      </c>
      <c r="AP11" s="316">
        <v>47</v>
      </c>
      <c r="AQ11" s="317">
        <v>2516</v>
      </c>
      <c r="AR11" s="318">
        <v>-98.1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532</v>
      </c>
      <c r="AL12" s="1193"/>
      <c r="AM12" s="1193"/>
      <c r="AN12" s="1194"/>
      <c r="AO12" s="316">
        <v>45510</v>
      </c>
      <c r="AP12" s="316">
        <v>287</v>
      </c>
      <c r="AQ12" s="317">
        <v>422</v>
      </c>
      <c r="AR12" s="318">
        <v>-32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533</v>
      </c>
      <c r="AL13" s="1193"/>
      <c r="AM13" s="1193"/>
      <c r="AN13" s="1194"/>
      <c r="AO13" s="316" t="s">
        <v>534</v>
      </c>
      <c r="AP13" s="316" t="s">
        <v>534</v>
      </c>
      <c r="AQ13" s="317">
        <v>65</v>
      </c>
      <c r="AR13" s="318" t="s">
        <v>534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535</v>
      </c>
      <c r="AL14" s="1193"/>
      <c r="AM14" s="1193"/>
      <c r="AN14" s="1194"/>
      <c r="AO14" s="316">
        <v>363505</v>
      </c>
      <c r="AP14" s="316">
        <v>2295</v>
      </c>
      <c r="AQ14" s="317">
        <v>1976</v>
      </c>
      <c r="AR14" s="318">
        <v>16.100000000000001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536</v>
      </c>
      <c r="AL15" s="1193"/>
      <c r="AM15" s="1193"/>
      <c r="AN15" s="1194"/>
      <c r="AO15" s="316">
        <v>33747</v>
      </c>
      <c r="AP15" s="316">
        <v>213</v>
      </c>
      <c r="AQ15" s="317">
        <v>1853</v>
      </c>
      <c r="AR15" s="318">
        <v>-88.5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537</v>
      </c>
      <c r="AL16" s="1196"/>
      <c r="AM16" s="1196"/>
      <c r="AN16" s="1197"/>
      <c r="AO16" s="316">
        <v>-816571</v>
      </c>
      <c r="AP16" s="316">
        <v>-5156</v>
      </c>
      <c r="AQ16" s="317">
        <v>-4797</v>
      </c>
      <c r="AR16" s="318">
        <v>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11465595</v>
      </c>
      <c r="AP17" s="316">
        <v>72390</v>
      </c>
      <c r="AQ17" s="317">
        <v>65773</v>
      </c>
      <c r="AR17" s="318">
        <v>10.1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542</v>
      </c>
      <c r="AL21" s="1190"/>
      <c r="AM21" s="1190"/>
      <c r="AN21" s="1191"/>
      <c r="AO21" s="328">
        <v>7.8</v>
      </c>
      <c r="AP21" s="329">
        <v>6.72</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543</v>
      </c>
      <c r="AL22" s="1190"/>
      <c r="AM22" s="1190"/>
      <c r="AN22" s="1191"/>
      <c r="AO22" s="333">
        <v>95.5</v>
      </c>
      <c r="AP22" s="334">
        <v>99.3</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547</v>
      </c>
      <c r="AL32" s="1181"/>
      <c r="AM32" s="1181"/>
      <c r="AN32" s="1182"/>
      <c r="AO32" s="343">
        <v>11647941</v>
      </c>
      <c r="AP32" s="343">
        <v>73541</v>
      </c>
      <c r="AQ32" s="344">
        <v>36938</v>
      </c>
      <c r="AR32" s="345">
        <v>99.1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548</v>
      </c>
      <c r="AL33" s="1181"/>
      <c r="AM33" s="1181"/>
      <c r="AN33" s="1182"/>
      <c r="AO33" s="343" t="s">
        <v>534</v>
      </c>
      <c r="AP33" s="343" t="s">
        <v>534</v>
      </c>
      <c r="AQ33" s="344" t="s">
        <v>534</v>
      </c>
      <c r="AR33" s="345" t="s">
        <v>534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549</v>
      </c>
      <c r="AL34" s="1181"/>
      <c r="AM34" s="1181"/>
      <c r="AN34" s="1182"/>
      <c r="AO34" s="343" t="s">
        <v>534</v>
      </c>
      <c r="AP34" s="343" t="s">
        <v>534</v>
      </c>
      <c r="AQ34" s="344">
        <v>26</v>
      </c>
      <c r="AR34" s="345" t="s">
        <v>534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550</v>
      </c>
      <c r="AL35" s="1181"/>
      <c r="AM35" s="1181"/>
      <c r="AN35" s="1182"/>
      <c r="AO35" s="343">
        <v>1979960</v>
      </c>
      <c r="AP35" s="343">
        <v>12501</v>
      </c>
      <c r="AQ35" s="344">
        <v>10676</v>
      </c>
      <c r="AR35" s="345">
        <v>17.100000000000001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551</v>
      </c>
      <c r="AL36" s="1181"/>
      <c r="AM36" s="1181"/>
      <c r="AN36" s="1182"/>
      <c r="AO36" s="343" t="s">
        <v>534</v>
      </c>
      <c r="AP36" s="343" t="s">
        <v>534</v>
      </c>
      <c r="AQ36" s="344">
        <v>537</v>
      </c>
      <c r="AR36" s="345" t="s">
        <v>534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552</v>
      </c>
      <c r="AL37" s="1181"/>
      <c r="AM37" s="1181"/>
      <c r="AN37" s="1182"/>
      <c r="AO37" s="343">
        <v>64516</v>
      </c>
      <c r="AP37" s="343">
        <v>407</v>
      </c>
      <c r="AQ37" s="344">
        <v>623</v>
      </c>
      <c r="AR37" s="345">
        <v>-34.700000000000003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553</v>
      </c>
      <c r="AL38" s="1184"/>
      <c r="AM38" s="1184"/>
      <c r="AN38" s="1185"/>
      <c r="AO38" s="346" t="s">
        <v>534</v>
      </c>
      <c r="AP38" s="346" t="s">
        <v>534</v>
      </c>
      <c r="AQ38" s="347">
        <v>1</v>
      </c>
      <c r="AR38" s="335" t="s">
        <v>534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554</v>
      </c>
      <c r="AL39" s="1184"/>
      <c r="AM39" s="1184"/>
      <c r="AN39" s="1185"/>
      <c r="AO39" s="343">
        <v>-209568</v>
      </c>
      <c r="AP39" s="343">
        <v>-1323</v>
      </c>
      <c r="AQ39" s="344">
        <v>-6161</v>
      </c>
      <c r="AR39" s="345">
        <v>-78.5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555</v>
      </c>
      <c r="AL40" s="1181"/>
      <c r="AM40" s="1181"/>
      <c r="AN40" s="1182"/>
      <c r="AO40" s="343">
        <v>-9222142</v>
      </c>
      <c r="AP40" s="343">
        <v>-58226</v>
      </c>
      <c r="AQ40" s="344">
        <v>-33330</v>
      </c>
      <c r="AR40" s="345">
        <v>74.7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4260707</v>
      </c>
      <c r="AP41" s="343">
        <v>26901</v>
      </c>
      <c r="AQ41" s="344">
        <v>9311</v>
      </c>
      <c r="AR41" s="345">
        <v>188.9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524</v>
      </c>
      <c r="AN49" s="1175" t="s">
        <v>559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11109181</v>
      </c>
      <c r="AN51" s="365">
        <v>67423</v>
      </c>
      <c r="AO51" s="366">
        <v>-25.8</v>
      </c>
      <c r="AP51" s="367">
        <v>52496</v>
      </c>
      <c r="AQ51" s="368">
        <v>16.399999999999999</v>
      </c>
      <c r="AR51" s="369">
        <v>-42.2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8469299</v>
      </c>
      <c r="AN52" s="373">
        <v>51401</v>
      </c>
      <c r="AO52" s="374">
        <v>-11.4</v>
      </c>
      <c r="AP52" s="375">
        <v>29467</v>
      </c>
      <c r="AQ52" s="376">
        <v>15.2</v>
      </c>
      <c r="AR52" s="377">
        <v>-26.6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12123387</v>
      </c>
      <c r="AN53" s="365">
        <v>74158</v>
      </c>
      <c r="AO53" s="366">
        <v>10</v>
      </c>
      <c r="AP53" s="367">
        <v>52619</v>
      </c>
      <c r="AQ53" s="368">
        <v>0.2</v>
      </c>
      <c r="AR53" s="369">
        <v>9.8000000000000007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6460361</v>
      </c>
      <c r="AN54" s="373">
        <v>39518</v>
      </c>
      <c r="AO54" s="374">
        <v>-23.1</v>
      </c>
      <c r="AP54" s="375">
        <v>31149</v>
      </c>
      <c r="AQ54" s="376">
        <v>5.7</v>
      </c>
      <c r="AR54" s="377">
        <v>-28.8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19323281</v>
      </c>
      <c r="AN55" s="365">
        <v>119382</v>
      </c>
      <c r="AO55" s="366">
        <v>61</v>
      </c>
      <c r="AP55" s="367">
        <v>51875</v>
      </c>
      <c r="AQ55" s="368">
        <v>-1.4</v>
      </c>
      <c r="AR55" s="369">
        <v>62.4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10448164</v>
      </c>
      <c r="AN56" s="373">
        <v>64550</v>
      </c>
      <c r="AO56" s="374">
        <v>63.3</v>
      </c>
      <c r="AP56" s="375">
        <v>29372</v>
      </c>
      <c r="AQ56" s="376">
        <v>-5.7</v>
      </c>
      <c r="AR56" s="377">
        <v>69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8604294</v>
      </c>
      <c r="AN57" s="365">
        <v>53717</v>
      </c>
      <c r="AO57" s="366">
        <v>-55</v>
      </c>
      <c r="AP57" s="367">
        <v>48064</v>
      </c>
      <c r="AQ57" s="368">
        <v>-7.3</v>
      </c>
      <c r="AR57" s="369">
        <v>-47.7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6071293</v>
      </c>
      <c r="AN58" s="373">
        <v>37903</v>
      </c>
      <c r="AO58" s="374">
        <v>-41.3</v>
      </c>
      <c r="AP58" s="375">
        <v>30373</v>
      </c>
      <c r="AQ58" s="376">
        <v>3.4</v>
      </c>
      <c r="AR58" s="377">
        <v>-44.7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11776328</v>
      </c>
      <c r="AN59" s="365">
        <v>74352</v>
      </c>
      <c r="AO59" s="366">
        <v>38.4</v>
      </c>
      <c r="AP59" s="367">
        <v>56662</v>
      </c>
      <c r="AQ59" s="368">
        <v>17.899999999999999</v>
      </c>
      <c r="AR59" s="369">
        <v>20.5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7550518</v>
      </c>
      <c r="AN60" s="373">
        <v>47672</v>
      </c>
      <c r="AO60" s="374">
        <v>25.8</v>
      </c>
      <c r="AP60" s="375">
        <v>34709</v>
      </c>
      <c r="AQ60" s="376">
        <v>14.3</v>
      </c>
      <c r="AR60" s="377">
        <v>11.5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12587294</v>
      </c>
      <c r="AN61" s="380">
        <v>77806</v>
      </c>
      <c r="AO61" s="381">
        <v>5.7</v>
      </c>
      <c r="AP61" s="382">
        <v>52343</v>
      </c>
      <c r="AQ61" s="383">
        <v>5.2</v>
      </c>
      <c r="AR61" s="369">
        <v>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7799927</v>
      </c>
      <c r="AN62" s="373">
        <v>48209</v>
      </c>
      <c r="AO62" s="374">
        <v>2.7</v>
      </c>
      <c r="AP62" s="375">
        <v>31014</v>
      </c>
      <c r="AQ62" s="376">
        <v>6.6</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a3CfZAOdkf8lnJwbrIfp7aL79BE8DVE3ThOjyCnYVFTOXvvXaytvvmxqQFpySq/NWU37Sr6SZO4ZNJx3hXMvA==" saltValue="la7daFF3/EFfHDsAFvGU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0" spans="125:125" ht="13.5" hidden="1" customHeight="1" x14ac:dyDescent="0.15"/>
    <row r="121" spans="125:125" ht="13.5" hidden="1" customHeight="1" x14ac:dyDescent="0.15">
      <c r="DU121" s="291"/>
    </row>
  </sheetData>
  <sheetProtection algorithmName="SHA-512" hashValue="/ZAfS+vOyf1jTWiQi8kjGg/szc1OoHvIoWVh9Rr0fvz5zvt7LTewTz9V9PbfNQNgBphd+WgfL9ZELW3bu8M/aQ==" saltValue="PwQDDx1chclGrZgaHwA1A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IFxXo8hZ9T+uObFT//Pgi7o+eFQVBt8UoPchnskJ6gIaoFpGRiLLPhKsfFVkRTM6GeVfZI+8NMqe1NzSOvfn5A==" saltValue="xGjFH+fWO8BYsnP8NcSMp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98" t="s">
        <v>3</v>
      </c>
      <c r="D47" s="1198"/>
      <c r="E47" s="1199"/>
      <c r="F47" s="11">
        <v>28.82</v>
      </c>
      <c r="G47" s="12">
        <v>29.37</v>
      </c>
      <c r="H47" s="12">
        <v>30.64</v>
      </c>
      <c r="I47" s="12">
        <v>29.29</v>
      </c>
      <c r="J47" s="13">
        <v>30.74</v>
      </c>
    </row>
    <row r="48" spans="2:10" ht="57.75" customHeight="1" x14ac:dyDescent="0.15">
      <c r="B48" s="14"/>
      <c r="C48" s="1200" t="s">
        <v>4</v>
      </c>
      <c r="D48" s="1200"/>
      <c r="E48" s="1201"/>
      <c r="F48" s="15">
        <v>8.69</v>
      </c>
      <c r="G48" s="16">
        <v>8.89</v>
      </c>
      <c r="H48" s="16">
        <v>9.41</v>
      </c>
      <c r="I48" s="16">
        <v>7.81</v>
      </c>
      <c r="J48" s="17">
        <v>7.39</v>
      </c>
    </row>
    <row r="49" spans="2:10" ht="57.75" customHeight="1" thickBot="1" x14ac:dyDescent="0.2">
      <c r="B49" s="18"/>
      <c r="C49" s="1202" t="s">
        <v>5</v>
      </c>
      <c r="D49" s="1202"/>
      <c r="E49" s="1203"/>
      <c r="F49" s="19">
        <v>2.39</v>
      </c>
      <c r="G49" s="20">
        <v>0.22</v>
      </c>
      <c r="H49" s="20">
        <v>0.92</v>
      </c>
      <c r="I49" s="20" t="s">
        <v>580</v>
      </c>
      <c r="J49" s="21">
        <v>0.39</v>
      </c>
    </row>
    <row r="50" spans="2:10" ht="13.5" customHeight="1" x14ac:dyDescent="0.15"/>
  </sheetData>
  <sheetProtection algorithmName="SHA-512" hashValue="TXxIvH05qzRi0lo938e7s+qSCFT3i6pnNi+HNjTv/+9qHl5VKsgCOkKuq9mt4adqf+wSb7KngzCyc+5OWIwOHQ==" saltValue="tCNwtJ51qaW4Woakmqq0R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2021-03-15T05:13:36Z</cp:lastPrinted>
  <dcterms:created xsi:type="dcterms:W3CDTF">2021-02-05T04:14:11Z</dcterms:created>
  <dcterms:modified xsi:type="dcterms:W3CDTF">2021-03-16T23:52:40Z</dcterms:modified>
  <cp:category/>
</cp:coreProperties>
</file>