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プロファイル$\i0003435\デスクトップ\V2→V3\"/>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AM38" i="10"/>
  <c r="U38" i="10"/>
  <c r="C38" i="10"/>
  <c r="BW37" i="10"/>
  <c r="AM37" i="10"/>
  <c r="C37"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c r="BE35" i="10" s="1"/>
  <c r="BE36" i="10" s="1"/>
  <c r="BE37" i="10" s="1"/>
  <c r="BE38"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<sst xmlns="http://schemas.openxmlformats.org/spreadsheetml/2006/main" count="1135" uniqueCount="603">
  <si>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</si>
  <si>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</si>
  <si>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</si>
  <si>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</si>
  <si>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</si>
  <si>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</si>
  <si>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</si>
  <si>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</si>
  <si>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</si>
  <si>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</si>
  <si>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</si>
  <si>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</si>
  <si>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</si>
  <si>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</si>
  <si>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</si>
  <si>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</si>
  <si>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</si>
  <si>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</si>
  <si>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</si>
  <si>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</si>
  <si>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</si>
  <si>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</si>
  <si>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</si>
  <si>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</si>
  <si>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</si>
  <si>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</si>
  <si>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</si>
  <si>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</si>
  <si>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</si>
  <si>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</si>
  <si>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</si>
  <si>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</si>
  <si>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</si>
  <si>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</si>
  <si>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</si>
  <si>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</si>
  <si>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</si>
  <si>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</si>
  <si>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</si>
  <si>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</si>
  <si>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</si>
  <si>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</si>
  <si>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</si>
  <si>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</si>
  <si>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</si>
  <si>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</si>
  <si>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</si>
  <si>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</si>
  <si>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</si>
  <si>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</si>
  <si>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</si>
  <si>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</si>
  <si>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</si>
  <si>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</si>
  <si>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</si>
  <si>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</si>
  <si>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</si>
  <si>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</si>
  <si>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</si>
  <si>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</si>
  <si>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</si>
  <si>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</si>
  <si>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</si>
  <si>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</si>
  <si>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</si>
  <si>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</si>
  <si>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</si>
  <si>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</si>
  <si>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</si>
  <si>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</si>
  <si>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</si>
  <si>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</si>
  <si>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</si>
  <si>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</si>
  <si>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</si>
  <si>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</si>
  <si>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</si>
  <si>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</si>
  <si>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</si>
  <si>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</si>
  <si>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</si>
  <si>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</si>
  <si>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</si>
  <si>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</si>
  <si>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</si>
  <si>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</si>
  <si>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</si>
  <si>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</si>
  <si>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</si>
  <si>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</si>
  <si>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</si>
  <si>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</si>
  <si>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</si>
  <si>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</si>
  <si>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</si>
  <si>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</si>
  <si>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</si>
  <si>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</si>
  <si>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</si>
  <si>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</si>
  <si>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</si>
  <si>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</si>
  <si>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</si>
  <si>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</si>
  <si>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</si>
  <si>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</si>
  <si>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</si>
  <si>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</si>
  <si>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</si>
  <si>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</si>
  <si>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</si>
  <si>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</si>
  <si>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</si>
  <si>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</si>
  <si>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</si>
  <si>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</si>
  <si>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</si>
  <si>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</si>
  <si>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</si>
  <si>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</si>
  <si>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</si>
  <si>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</si>
  <si>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</si>
  <si>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</si>
  <si>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</si>
  <si>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</si>
  <si>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</si>
  <si>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</si>
  <si>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</si>
  <si>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</si>
  <si>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</si>
  <si>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</si>
  <si>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</si>
  <si>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</si>
  <si>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</si>
  <si>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</si>
  <si>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</si>
  <si>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</si>
  <si>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</si>
  <si>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</si>
  <si>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</si>
  <si>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</si>
  <si>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</si>
  <si>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</si>
  <si>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</si>
  <si>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</si>
  <si>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</si>
  <si>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</si>
  <si>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</si>
  <si>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</si>
  <si>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</si>
  <si>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</si>
  <si>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</si>
  <si>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</si>
  <si>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</si>
  <si>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</si>
  <si>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</si>
  <si>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</si>
  <si>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</si>
  <si>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</si>
  <si>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</si>
  <si>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</si>
  <si>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</si>
  <si>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</si>
  <si>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</si>
  <si>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</si>
  <si>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</si>
  <si>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</si>
  <si>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</si>
  <si>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</si>
  <si>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</si>
  <si>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</si>
  <si>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</si>
  <si>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</si>
  <si>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</si>
  <si>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</si>
  <si>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</si>
  <si>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</si>
  <si>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</si>
  <si>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</si>
  <si>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</si>
  <si>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</si>
  <si>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</si>
  <si>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</si>
  <si>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</si>
  <si>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</si>
  <si>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</si>
  <si>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</si>
  <si>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</si>
  <si>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</si>
  <si>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</si>
  <si>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</si>
  <si>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</si>
  <si>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</si>
  <si>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</si>
  <si>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</si>
  <si>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</si>
  <si>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</si>
  <si>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</si>
  <si>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</si>
  <si>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</si>
  <si>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</si>
  <si>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</si>
  <si>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</si>
  <si>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</si>
  <si>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</si>
  <si>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</si>
  <si>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</si>
  <si>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</si>
  <si>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</si>
  <si>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</si>
  <si>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</si>
  <si>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</si>
  <si>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</si>
  <si>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</si>
  <si>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</si>
  <si>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</si>
  <si>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</si>
  <si>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愛媛県今治市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</si>
  <si>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</si>
  <si>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</si>
  <si>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</si>
  <si>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</si>
  <si>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</si>
  <si>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</si>
  <si>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</si>
  <si>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</si>
  <si>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</si>
  <si>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</si>
  <si>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</si>
  <si>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</si>
  <si>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</si>
  <si>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</si>
  <si>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</si>
  <si>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</si>
  <si>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</si>
  <si>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</si>
  <si>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</si>
  <si>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</si>
  <si>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</si>
  <si>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</si>
  <si>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</si>
  <si>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</si>
  <si>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</si>
  <si>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</si>
  <si>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</si>
  <si>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</si>
  <si>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</si>
  <si>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</si>
  <si>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</si>
  <si>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</si>
  <si>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</si>
  <si>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</si>
  <si>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</si>
  <si>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</si>
  <si>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</si>
  <si>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</si>
  <si>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</si>
  <si>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</si>
  <si>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</si>
  <si>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</si>
  <si>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</si>
  <si>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</si>
  <si>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</si>
  <si>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</si>
  <si>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</si>
  <si>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</si>
  <si>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</si>
  <si>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</si>
  <si>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</si>
  <si>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</si>
  <si>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</si>
  <si>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</si>
  <si>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</si>
  <si>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</si>
  <si>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</si>
  <si>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</si>
  <si>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</si>
  <si>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</si>
  <si>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</si>
  <si>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</si>
  <si>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</si>
  <si>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</si>
  <si>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</si>
  <si>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</si>
  <si>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</si>
  <si>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</si>
  <si>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</si>
  <si>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</si>
  <si>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</si>
  <si>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</si>
  <si>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</si>
  <si>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</si>
  <si>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</si>
  <si>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</si>
  <si>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</si>
  <si>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</si>
  <si>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</si>
  <si>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</si>
  <si>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</si>
  <si>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</si>
  <si>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</si>
  <si>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</si>
  <si>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</si>
  <si>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</si>
  <si>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</si>
  <si>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</si>
  <si>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</si>
  <si>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</si>
  <si>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</si>
  <si>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</si>
  <si>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</si>
  <si>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</si>
  <si>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</si>
  <si>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</si>
  <si>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</si>
  <si>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</si>
  <si>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</si>
  <si>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</si>
  <si>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</si>
  <si>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</si>
  <si>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</si>
  <si>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</si>
  <si>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</si>
  <si>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</si>
  <si>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</si>
  <si>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</si>
  <si>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</si>
  <si>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</si>
  <si>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</si>
  <si>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</si>
  <si>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</si>
  <si>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</si>
  <si>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</si>
  <si>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</si>
  <si>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</si>
  <si>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</si>
  <si>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</si>
  <si>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</si>
  <si>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</si>
  <si>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</si>
  <si>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</si>
  <si>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</si>
  <si>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</si>
  <si>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</si>
  <si>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</si>
  <si>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</si>
  <si>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</si>
  <si>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</si>
  <si>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</si>
  <si>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</si>
  <si>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</si>
  <si>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</si>
  <si>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</si>
  <si>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</si>
  <si>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</si>
  <si>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</si>
  <si>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</si>
  <si>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</si>
  <si>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</si>
  <si>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</si>
  <si>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</si>
  <si>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</si>
  <si>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</si>
  <si>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</si>
  <si>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</si>
  <si>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</si>
  <si>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</si>
  <si>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</si>
  <si>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</si>
  <si>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</si>
  <si>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</si>
  <si>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愛媛県今治市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</si>
  <si>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</si>
  <si>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</si>
  <si>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</si>
  <si>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</si>
  <si>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</si>
  <si>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</si>
  <si>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</si>
  <si>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</si>
  <si>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</si>
  <si>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</si>
  <si>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</si>
  <si>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</si>
  <si>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</si>
  <si>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</si>
  <si>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</si>
  <si>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</si>
  <si>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</si>
  <si>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</si>
  <si>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</si>
  <si>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</si>
  <si>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</si>
  <si>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</si>
  <si>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</si>
  <si>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</si>
  <si>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</si>
  <si>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</si>
  <si>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</si>
  <si>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</si>
  <si>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</si>
  <si>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</si>
  <si>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</si>
  <si>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</si>
  <si>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</si>
  <si>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</si>
  <si>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</si>
  <si>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</si>
  <si>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</si>
  <si>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</si>
  <si>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</si>
  <si>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</si>
  <si>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</si>
  <si>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工業用水道事業会計</t>
    <phoneticPr fontId="5"/>
  </si>
  <si>
    <t>公共下水道事業会計</t>
    <phoneticPr fontId="5"/>
  </si>
  <si>
    <t>簡易水道事業特別会計</t>
    <phoneticPr fontId="5"/>
  </si>
  <si>
    <t>法非適用企業</t>
    <phoneticPr fontId="5"/>
  </si>
  <si>
    <t>船舶交通特別会計</t>
    <phoneticPr fontId="5"/>
  </si>
  <si>
    <t>港湾事業特別会計</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</si>
  <si>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</si>
  <si>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</si>
  <si>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</si>
  <si>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</si>
  <si>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</si>
  <si>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</si>
  <si>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</si>
  <si>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</si>
  <si>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</si>
  <si>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</si>
  <si>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</si>
  <si>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</si>
  <si>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</si>
  <si>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</si>
  <si>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</si>
  <si>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</si>
  <si>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</si>
  <si>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</si>
  <si>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</si>
  <si>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</si>
  <si>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</si>
  <si>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</si>
  <si>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</si>
  <si>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</si>
  <si>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</si>
  <si>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</si>
  <si>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</si>
  <si>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</si>
  <si>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</si>
  <si>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</si>
  <si>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</si>
  <si>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</si>
  <si>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</si>
  <si>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</si>
  <si>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</si>
  <si>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</si>
  <si>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</si>
  <si>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</si>
  <si>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</si>
  <si>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</si>
  <si>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</si>
  <si>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</si>
  <si>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</si>
  <si>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</si>
  <si>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</si>
  <si>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</si>
  <si>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</si>
  <si>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</si>
  <si>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</si>
  <si>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</si>
  <si>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</si>
  <si>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</si>
  <si>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</si>
  <si>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</si>
  <si>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</si>
  <si>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</si>
  <si>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</si>
  <si>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</si>
  <si>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</si>
  <si>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</si>
  <si>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</si>
  <si>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</si>
  <si>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</si>
  <si>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</si>
  <si>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</si>
  <si>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</si>
  <si>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</si>
  <si>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</si>
  <si>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</si>
  <si>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</si>
  <si>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</si>
  <si>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</si>
  <si>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</si>
  <si>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</si>
  <si>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</si>
  <si>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</si>
  <si>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</si>
  <si>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</si>
  <si>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</si>
  <si>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</si>
  <si>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</si>
  <si>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</si>
  <si>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</si>
  <si>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</si>
  <si>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</si>
  <si>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</si>
  <si>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</si>
  <si>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</si>
  <si>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</si>
  <si>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</si>
  <si>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</si>
  <si>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</si>
  <si>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</si>
  <si>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</si>
  <si>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</si>
  <si>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</si>
  <si>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</si>
  <si>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</si>
  <si>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</si>
  <si>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</si>
  <si>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</si>
  <si>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</si>
  <si>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</si>
  <si>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</si>
  <si>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</si>
  <si>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</si>
  <si>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</si>
  <si>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</si>
  <si>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</si>
  <si>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</si>
  <si>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</si>
  <si>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</si>
  <si>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</si>
  <si>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</si>
  <si>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</si>
  <si>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</si>
  <si>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</si>
  <si>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</si>
  <si>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</si>
  <si>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</si>
  <si>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</si>
  <si>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</si>
  <si>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</si>
  <si>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</si>
  <si>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</si>
  <si>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</si>
  <si>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</si>
  <si>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</si>
  <si>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</si>
  <si>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</si>
  <si>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</si>
  <si>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</si>
  <si>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</si>
  <si>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</si>
  <si>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</si>
  <si>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</si>
  <si>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</si>
  <si>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</si>
  <si>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</si>
  <si>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</si>
  <si>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</si>
  <si>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</si>
  <si>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</si>
  <si>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</si>
  <si>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3.39</t>
  </si>
  <si>
    <t>一般会計</t>
  </si>
  <si>
    <t>水道事業会計</t>
  </si>
  <si>
    <t>介護保険特別会計</t>
  </si>
  <si>
    <t>公共下水道事業会計</t>
  </si>
  <si>
    <t>国民健康保険特別会計</t>
  </si>
  <si>
    <t>工業用水道事業会計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</si>
  <si>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</si>
  <si>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</si>
  <si>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</si>
  <si>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</si>
  <si>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</si>
  <si>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</si>
  <si>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</si>
  <si>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</si>
  <si>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</si>
  <si>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</si>
  <si>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愛媛地方税滞納整理機構</t>
  </si>
  <si>
    <t>愛媛県後期高齢者医療広域連合（一般会計）</t>
  </si>
  <si>
    <t>愛媛県後期高齢者医療広域連合（後期高齢者医療特別会計）</t>
  </si>
  <si>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</si>
  <si>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</si>
  <si>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</si>
  <si>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</si>
  <si>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</si>
  <si>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</si>
  <si>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</si>
  <si>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</si>
  <si>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</si>
  <si>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瀬戸内海交通(株)</t>
  </si>
  <si>
    <t>(公財)加根又育英会</t>
  </si>
  <si>
    <t>(一財)今治地域地場産業振興センター</t>
  </si>
  <si>
    <t>-</t>
    <phoneticPr fontId="2"/>
  </si>
  <si>
    <t>-</t>
    <phoneticPr fontId="2"/>
  </si>
  <si>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</si>
  <si>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</si>
  <si>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合併振興基金</t>
    <rPh sb="0" eb="2">
      <t>ガッペイ</t>
    </rPh>
    <rPh sb="2" eb="4">
      <t>シンコウ</t>
    </rPh>
    <rPh sb="4" eb="6">
      <t>キキン</t>
    </rPh>
    <phoneticPr fontId="5"/>
  </si>
  <si>
    <t>ふるさと振興基金</t>
    <rPh sb="4" eb="6">
      <t>シンコウ</t>
    </rPh>
    <rPh sb="6" eb="8">
      <t>キキン</t>
    </rPh>
    <phoneticPr fontId="5"/>
  </si>
  <si>
    <t>地域振興基金</t>
    <rPh sb="0" eb="2">
      <t>チイキ</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</si>
</sst>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B162-452E-916A-F8A54D62DD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74158</c:v>
                </c:pt>
                <c:pt idx="1">
                  <c:v>119382</c:v>
                </c:pt>
                <c:pt idx="2">
                  <c:v>53717</c:v>
                </c:pt>
                <c:pt idx="3">
                  <c:v>74352</c:v>
                </c:pt>
                <c:pt idx="4">
                  <c:v>48142</c:v>
                </c:pt>
              </c:numCache>
            </c:numRef>
          </c:val>
          <c:smooth val="0"/>
          <c:extLst>
            <c:ext xmlns:c16="http://schemas.microsoft.com/office/drawing/2014/chart" uri="{C3380CC4-5D6E-409C-BE32-E72D297353CC}">
              <c16:uniqueId val="{00000001-B162-452E-916A-F8A54D62DD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8.89</c:v>
                </c:pt>
                <c:pt idx="1">
                  <c:v>9.41</c:v>
                </c:pt>
                <c:pt idx="2">
                  <c:v>7.81</c:v>
                </c:pt>
                <c:pt idx="3">
                  <c:v>7.39</c:v>
                </c:pt>
                <c:pt idx="4">
                  <c:v>8.93</c:v>
                </c:pt>
              </c:numCache>
            </c:numRef>
          </c:val>
          <c:extLst>
            <c:ext xmlns:c16="http://schemas.microsoft.com/office/drawing/2014/chart" uri="{C3380CC4-5D6E-409C-BE32-E72D297353CC}">
              <c16:uniqueId val="{00000000-CA2F-4663-9CBA-47076A8314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29.37</c:v>
                </c:pt>
                <c:pt idx="1">
                  <c:v>30.64</c:v>
                </c:pt>
                <c:pt idx="2">
                  <c:v>29.29</c:v>
                </c:pt>
                <c:pt idx="3">
                  <c:v>30.74</c:v>
                </c:pt>
                <c:pt idx="4">
                  <c:v>31.32</c:v>
                </c:pt>
              </c:numCache>
            </c:numRef>
          </c:val>
          <c:extLst>
            <c:ext xmlns:c16="http://schemas.microsoft.com/office/drawing/2014/chart" uri="{C3380CC4-5D6E-409C-BE32-E72D297353CC}">
              <c16:uniqueId val="{00000001-CA2F-4663-9CBA-47076A8314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0.22</c:v>
                </c:pt>
                <c:pt idx="1">
                  <c:v>0.92</c:v>
                </c:pt>
                <c:pt idx="2">
                  <c:v>-3.39</c:v>
                </c:pt>
                <c:pt idx="3">
                  <c:v>0.39</c:v>
                </c:pt>
                <c:pt idx="4">
                  <c:v>2.16</c:v>
                </c:pt>
              </c:numCache>
            </c:numRef>
          </c:val>
          <c:smooth val="0"/>
          <c:extLst>
            <c:ext xmlns:c16="http://schemas.microsoft.com/office/drawing/2014/chart" uri="{C3380CC4-5D6E-409C-BE32-E72D297353CC}">
              <c16:uniqueId val="{00000002-CA2F-4663-9CBA-47076A8314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0.09</c:v>
                </c:pt>
                <c:pt idx="4">
                  <c:v>#N/A</c:v>
                </c:pt>
                <c:pt idx="5">
                  <c:v>0.02</c:v>
                </c:pt>
                <c:pt idx="6">
                  <c:v>#N/A</c:v>
                </c:pt>
                <c:pt idx="7">
                  <c:v>0.01</c:v>
                </c:pt>
                <c:pt idx="8">
                  <c:v>#N/A</c:v>
                </c:pt>
                <c:pt idx="9">
                  <c:v>0.01</c:v>
                </c:pt>
              </c:numCache>
            </c:numRef>
          </c:val>
          <c:extLst>
            <c:ext xmlns:c16="http://schemas.microsoft.com/office/drawing/2014/chart" uri="{C3380CC4-5D6E-409C-BE32-E72D297353CC}">
              <c16:uniqueId val="{00000000-0261-4C53-8464-E7385A8C4E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1-4C53-8464-E7385A8C4E3F}"/>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0261-4C53-8464-E7385A8C4E3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0.14000000000000001</c:v>
                </c:pt>
                <c:pt idx="4">
                  <c:v>#N/A</c:v>
                </c:pt>
                <c:pt idx="5">
                  <c:v>0.12</c:v>
                </c:pt>
                <c:pt idx="6">
                  <c:v>#N/A</c:v>
                </c:pt>
                <c:pt idx="7">
                  <c:v>0.14000000000000001</c:v>
                </c:pt>
                <c:pt idx="8">
                  <c:v>#N/A</c:v>
                </c:pt>
                <c:pt idx="9">
                  <c:v>0.13</c:v>
                </c:pt>
              </c:numCache>
            </c:numRef>
          </c:val>
          <c:extLst>
            <c:ext xmlns:c16="http://schemas.microsoft.com/office/drawing/2014/chart" uri="{C3380CC4-5D6E-409C-BE32-E72D297353CC}">
              <c16:uniqueId val="{00000003-0261-4C53-8464-E7385A8C4E3F}"/>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0.28000000000000003</c:v>
                </c:pt>
                <c:pt idx="4">
                  <c:v>#N/A</c:v>
                </c:pt>
                <c:pt idx="5">
                  <c:v>0.28999999999999998</c:v>
                </c:pt>
                <c:pt idx="6">
                  <c:v>#N/A</c:v>
                </c:pt>
                <c:pt idx="7">
                  <c:v>0.28999999999999998</c:v>
                </c:pt>
                <c:pt idx="8">
                  <c:v>#N/A</c:v>
                </c:pt>
                <c:pt idx="9">
                  <c:v>0.28999999999999998</c:v>
                </c:pt>
              </c:numCache>
            </c:numRef>
          </c:val>
          <c:extLst>
            <c:ext xmlns:c16="http://schemas.microsoft.com/office/drawing/2014/chart" uri="{C3380CC4-5D6E-409C-BE32-E72D297353CC}">
              <c16:uniqueId val="{00000004-0261-4C53-8464-E7385A8C4E3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1.49</c:v>
                </c:pt>
                <c:pt idx="2">
                  <c:v>#N/A</c:v>
                </c:pt>
                <c:pt idx="3">
                  <c:v>2.08</c:v>
                </c:pt>
                <c:pt idx="4">
                  <c:v>#N/A</c:v>
                </c:pt>
                <c:pt idx="5">
                  <c:v>0.39</c:v>
                </c:pt>
                <c:pt idx="6">
                  <c:v>#N/A</c:v>
                </c:pt>
                <c:pt idx="7">
                  <c:v>0.46</c:v>
                </c:pt>
                <c:pt idx="8">
                  <c:v>#N/A</c:v>
                </c:pt>
                <c:pt idx="9">
                  <c:v>0.59</c:v>
                </c:pt>
              </c:numCache>
            </c:numRef>
          </c:val>
          <c:extLst>
            <c:ext xmlns:c16="http://schemas.microsoft.com/office/drawing/2014/chart" uri="{C3380CC4-5D6E-409C-BE32-E72D297353CC}">
              <c16:uniqueId val="{00000005-0261-4C53-8464-E7385A8C4E3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1.1200000000000001</c:v>
                </c:pt>
                <c:pt idx="2">
                  <c:v>#N/A</c:v>
                </c:pt>
                <c:pt idx="3">
                  <c:v>1.39</c:v>
                </c:pt>
                <c:pt idx="4">
                  <c:v>#N/A</c:v>
                </c:pt>
                <c:pt idx="5">
                  <c:v>1.54</c:v>
                </c:pt>
                <c:pt idx="6">
                  <c:v>#N/A</c:v>
                </c:pt>
                <c:pt idx="7">
                  <c:v>1.66</c:v>
                </c:pt>
                <c:pt idx="8">
                  <c:v>#N/A</c:v>
                </c:pt>
                <c:pt idx="9">
                  <c:v>1.58</c:v>
                </c:pt>
              </c:numCache>
            </c:numRef>
          </c:val>
          <c:extLst>
            <c:ext xmlns:c16="http://schemas.microsoft.com/office/drawing/2014/chart" uri="{C3380CC4-5D6E-409C-BE32-E72D297353CC}">
              <c16:uniqueId val="{00000006-0261-4C53-8464-E7385A8C4E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0.99</c:v>
                </c:pt>
                <c:pt idx="2">
                  <c:v>#N/A</c:v>
                </c:pt>
                <c:pt idx="3">
                  <c:v>1.28</c:v>
                </c:pt>
                <c:pt idx="4">
                  <c:v>#N/A</c:v>
                </c:pt>
                <c:pt idx="5">
                  <c:v>1.31</c:v>
                </c:pt>
                <c:pt idx="6">
                  <c:v>#N/A</c:v>
                </c:pt>
                <c:pt idx="7">
                  <c:v>1.36</c:v>
                </c:pt>
                <c:pt idx="8">
                  <c:v>#N/A</c:v>
                </c:pt>
                <c:pt idx="9">
                  <c:v>1.65</c:v>
                </c:pt>
              </c:numCache>
            </c:numRef>
          </c:val>
          <c:extLst>
            <c:ext xmlns:c16="http://schemas.microsoft.com/office/drawing/2014/chart" uri="{C3380CC4-5D6E-409C-BE32-E72D297353CC}">
              <c16:uniqueId val="{00000007-0261-4C53-8464-E7385A8C4E3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4.58</c:v>
                </c:pt>
                <c:pt idx="2">
                  <c:v>#N/A</c:v>
                </c:pt>
                <c:pt idx="3">
                  <c:v>6.39</c:v>
                </c:pt>
                <c:pt idx="4">
                  <c:v>#N/A</c:v>
                </c:pt>
                <c:pt idx="5">
                  <c:v>7.01</c:v>
                </c:pt>
                <c:pt idx="6">
                  <c:v>#N/A</c:v>
                </c:pt>
                <c:pt idx="7">
                  <c:v>7.91</c:v>
                </c:pt>
                <c:pt idx="8">
                  <c:v>#N/A</c:v>
                </c:pt>
                <c:pt idx="9">
                  <c:v>8.23</c:v>
                </c:pt>
              </c:numCache>
            </c:numRef>
          </c:val>
          <c:extLst>
            <c:ext xmlns:c16="http://schemas.microsoft.com/office/drawing/2014/chart" uri="{C3380CC4-5D6E-409C-BE32-E72D297353CC}">
              <c16:uniqueId val="{00000008-0261-4C53-8464-E7385A8C4E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8.8699999999999992</c:v>
                </c:pt>
                <c:pt idx="2">
                  <c:v>#N/A</c:v>
                </c:pt>
                <c:pt idx="3">
                  <c:v>9.4</c:v>
                </c:pt>
                <c:pt idx="4">
                  <c:v>#N/A</c:v>
                </c:pt>
                <c:pt idx="5">
                  <c:v>7.79</c:v>
                </c:pt>
                <c:pt idx="6">
                  <c:v>#N/A</c:v>
                </c:pt>
                <c:pt idx="7">
                  <c:v>7.38</c:v>
                </c:pt>
                <c:pt idx="8">
                  <c:v>#N/A</c:v>
                </c:pt>
                <c:pt idx="9">
                  <c:v>8.91</c:v>
                </c:pt>
              </c:numCache>
            </c:numRef>
          </c:val>
          <c:extLst>
            <c:ext xmlns:c16="http://schemas.microsoft.com/office/drawing/2014/chart" uri="{C3380CC4-5D6E-409C-BE32-E72D297353CC}">
              <c16:uniqueId val="{00000009-0261-4C53-8464-E7385A8C4E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9716</c:v>
                </c:pt>
                <c:pt idx="5">
                  <c:v>9633</c:v>
                </c:pt>
                <c:pt idx="8">
                  <c:v>9413</c:v>
                </c:pt>
                <c:pt idx="11">
                  <c:v>9432</c:v>
                </c:pt>
                <c:pt idx="14">
                  <c:v>9087</c:v>
                </c:pt>
              </c:numCache>
            </c:numRef>
          </c:val>
          <c:extLst>
            <c:ext xmlns:c16="http://schemas.microsoft.com/office/drawing/2014/chart" uri="{C3380CC4-5D6E-409C-BE32-E72D297353CC}">
              <c16:uniqueId val="{00000000-7509-4911-BCEC-ED8DD6EDC4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09-4911-BCEC-ED8DD6EDC4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66</c:v>
                </c:pt>
                <c:pt idx="3">
                  <c:v>66</c:v>
                </c:pt>
                <c:pt idx="6">
                  <c:v>66</c:v>
                </c:pt>
                <c:pt idx="9">
                  <c:v>65</c:v>
                </c:pt>
                <c:pt idx="12">
                  <c:v>56</c:v>
                </c:pt>
              </c:numCache>
            </c:numRef>
          </c:val>
          <c:extLst>
            <c:ext xmlns:c16="http://schemas.microsoft.com/office/drawing/2014/chart" uri="{C3380CC4-5D6E-409C-BE32-E72D297353CC}">
              <c16:uniqueId val="{00000002-7509-4911-BCEC-ED8DD6EDC4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09-4911-BCEC-ED8DD6EDC4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2654</c:v>
                </c:pt>
                <c:pt idx="3">
                  <c:v>2405</c:v>
                </c:pt>
                <c:pt idx="6">
                  <c:v>1990</c:v>
                </c:pt>
                <c:pt idx="9">
                  <c:v>1980</c:v>
                </c:pt>
                <c:pt idx="12">
                  <c:v>1659</c:v>
                </c:pt>
              </c:numCache>
            </c:numRef>
          </c:val>
          <c:extLst>
            <c:ext xmlns:c16="http://schemas.microsoft.com/office/drawing/2014/chart" uri="{C3380CC4-5D6E-409C-BE32-E72D297353CC}">
              <c16:uniqueId val="{00000004-7509-4911-BCEC-ED8DD6EDC4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09-4911-BCEC-ED8DD6EDC4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09-4911-BCEC-ED8DD6EDC4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11672</c:v>
                </c:pt>
                <c:pt idx="3">
                  <c:v>11823</c:v>
                </c:pt>
                <c:pt idx="6">
                  <c:v>11706</c:v>
                </c:pt>
                <c:pt idx="9">
                  <c:v>11648</c:v>
                </c:pt>
                <c:pt idx="12">
                  <c:v>11306</c:v>
                </c:pt>
              </c:numCache>
            </c:numRef>
          </c:val>
          <c:extLst>
            <c:ext xmlns:c16="http://schemas.microsoft.com/office/drawing/2014/chart" uri="{C3380CC4-5D6E-409C-BE32-E72D297353CC}">
              <c16:uniqueId val="{00000007-7509-4911-BCEC-ED8DD6EDC4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4676</c:v>
                </c:pt>
                <c:pt idx="2">
                  <c:v>#N/A</c:v>
                </c:pt>
                <c:pt idx="3">
                  <c:v>#N/A</c:v>
                </c:pt>
                <c:pt idx="4">
                  <c:v>4661</c:v>
                </c:pt>
                <c:pt idx="5">
                  <c:v>#N/A</c:v>
                </c:pt>
                <c:pt idx="6">
                  <c:v>#N/A</c:v>
                </c:pt>
                <c:pt idx="7">
                  <c:v>4349</c:v>
                </c:pt>
                <c:pt idx="8">
                  <c:v>#N/A</c:v>
                </c:pt>
                <c:pt idx="9">
                  <c:v>#N/A</c:v>
                </c:pt>
                <c:pt idx="10">
                  <c:v>4261</c:v>
                </c:pt>
                <c:pt idx="11">
                  <c:v>#N/A</c:v>
                </c:pt>
                <c:pt idx="12">
                  <c:v>#N/A</c:v>
                </c:pt>
                <c:pt idx="13">
                  <c:v>3934</c:v>
                </c:pt>
                <c:pt idx="14">
                  <c:v>#N/A</c:v>
                </c:pt>
              </c:numCache>
            </c:numRef>
          </c:val>
          <c:smooth val="0"/>
          <c:extLst>
            <c:ext xmlns:c16="http://schemas.microsoft.com/office/drawing/2014/chart" uri="{C3380CC4-5D6E-409C-BE32-E72D297353CC}">
              <c16:uniqueId val="{00000008-7509-4911-BCEC-ED8DD6EDC4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87522</c:v>
                </c:pt>
                <c:pt idx="5">
                  <c:v>87677</c:v>
                </c:pt>
                <c:pt idx="8">
                  <c:v>84222</c:v>
                </c:pt>
                <c:pt idx="11">
                  <c:v>79651</c:v>
                </c:pt>
                <c:pt idx="14">
                  <c:v>75912</c:v>
                </c:pt>
              </c:numCache>
            </c:numRef>
          </c:val>
          <c:extLst>
            <c:ext xmlns:c16="http://schemas.microsoft.com/office/drawing/2014/chart" uri="{C3380CC4-5D6E-409C-BE32-E72D297353CC}">
              <c16:uniqueId val="{00000000-9310-413F-954D-AF6E8ECD9F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2630</c:v>
                </c:pt>
                <c:pt idx="5">
                  <c:v>2612</c:v>
                </c:pt>
                <c:pt idx="8">
                  <c:v>2642</c:v>
                </c:pt>
                <c:pt idx="11">
                  <c:v>2131</c:v>
                </c:pt>
                <c:pt idx="14">
                  <c:v>2530</c:v>
                </c:pt>
              </c:numCache>
            </c:numRef>
          </c:val>
          <c:extLst>
            <c:ext xmlns:c16="http://schemas.microsoft.com/office/drawing/2014/chart" uri="{C3380CC4-5D6E-409C-BE32-E72D297353CC}">
              <c16:uniqueId val="{00000001-9310-413F-954D-AF6E8ECD9F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26998</c:v>
                </c:pt>
                <c:pt idx="5">
                  <c:v>27289</c:v>
                </c:pt>
                <c:pt idx="8">
                  <c:v>27183</c:v>
                </c:pt>
                <c:pt idx="11">
                  <c:v>26679</c:v>
                </c:pt>
                <c:pt idx="14">
                  <c:v>27014</c:v>
                </c:pt>
              </c:numCache>
            </c:numRef>
          </c:val>
          <c:extLst>
            <c:ext xmlns:c16="http://schemas.microsoft.com/office/drawing/2014/chart" uri="{C3380CC4-5D6E-409C-BE32-E72D297353CC}">
              <c16:uniqueId val="{00000002-9310-413F-954D-AF6E8ECD9F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10-413F-954D-AF6E8ECD9F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10-413F-954D-AF6E8ECD9F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10-413F-954D-AF6E8ECD9F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10675</c:v>
                </c:pt>
                <c:pt idx="3">
                  <c:v>10414</c:v>
                </c:pt>
                <c:pt idx="6">
                  <c:v>10097</c:v>
                </c:pt>
                <c:pt idx="9">
                  <c:v>10124</c:v>
                </c:pt>
                <c:pt idx="12">
                  <c:v>9903</c:v>
                </c:pt>
              </c:numCache>
            </c:numRef>
          </c:val>
          <c:extLst>
            <c:ext xmlns:c16="http://schemas.microsoft.com/office/drawing/2014/chart" uri="{C3380CC4-5D6E-409C-BE32-E72D297353CC}">
              <c16:uniqueId val="{00000006-9310-413F-954D-AF6E8ECD9F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10-413F-954D-AF6E8ECD9F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26166</c:v>
                </c:pt>
                <c:pt idx="3">
                  <c:v>24153</c:v>
                </c:pt>
                <c:pt idx="6">
                  <c:v>22371</c:v>
                </c:pt>
                <c:pt idx="9">
                  <c:v>20759</c:v>
                </c:pt>
                <c:pt idx="12">
                  <c:v>19007</c:v>
                </c:pt>
              </c:numCache>
            </c:numRef>
          </c:val>
          <c:extLst>
            <c:ext xmlns:c16="http://schemas.microsoft.com/office/drawing/2014/chart" uri="{C3380CC4-5D6E-409C-BE32-E72D297353CC}">
              <c16:uniqueId val="{00000008-9310-413F-954D-AF6E8ECD9F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1149</c:v>
                </c:pt>
                <c:pt idx="3">
                  <c:v>1091</c:v>
                </c:pt>
                <c:pt idx="6">
                  <c:v>1033</c:v>
                </c:pt>
                <c:pt idx="9">
                  <c:v>311</c:v>
                </c:pt>
                <c:pt idx="12">
                  <c:v>261</c:v>
                </c:pt>
              </c:numCache>
            </c:numRef>
          </c:val>
          <c:extLst>
            <c:ext xmlns:c16="http://schemas.microsoft.com/office/drawing/2014/chart" uri="{C3380CC4-5D6E-409C-BE32-E72D297353CC}">
              <c16:uniqueId val="{00000009-9310-413F-954D-AF6E8ECD9F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85709</c:v>
                </c:pt>
                <c:pt idx="3">
                  <c:v>86244</c:v>
                </c:pt>
                <c:pt idx="6">
                  <c:v>81153</c:v>
                </c:pt>
                <c:pt idx="9">
                  <c:v>76868</c:v>
                </c:pt>
                <c:pt idx="12">
                  <c:v>72950</c:v>
                </c:pt>
              </c:numCache>
            </c:numRef>
          </c:val>
          <c:extLst>
            <c:ext xmlns:c16="http://schemas.microsoft.com/office/drawing/2014/chart" uri="{C3380CC4-5D6E-409C-BE32-E72D297353CC}">
              <c16:uniqueId val="{0000000A-9310-413F-954D-AF6E8ECD9F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6548</c:v>
                </c:pt>
                <c:pt idx="2">
                  <c:v>#N/A</c:v>
                </c:pt>
                <c:pt idx="3">
                  <c:v>#N/A</c:v>
                </c:pt>
                <c:pt idx="4">
                  <c:v>4323</c:v>
                </c:pt>
                <c:pt idx="5">
                  <c:v>#N/A</c:v>
                </c:pt>
                <c:pt idx="6">
                  <c:v>#N/A</c:v>
                </c:pt>
                <c:pt idx="7">
                  <c:v>607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10-413F-954D-AF6E8ECD9F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13318</c:v>
                </c:pt>
                <c:pt idx="1">
                  <c:v>13739</c:v>
                </c:pt>
                <c:pt idx="2">
                  <c:v>14016</c:v>
                </c:pt>
              </c:numCache>
            </c:numRef>
          </c:val>
          <c:extLst>
            <c:ext xmlns:c16="http://schemas.microsoft.com/office/drawing/2014/chart" uri="{C3380CC4-5D6E-409C-BE32-E72D297353CC}">
              <c16:uniqueId val="{00000000-E26D-4A48-87CD-1EA9FA3FBC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7016</c:v>
                </c:pt>
                <c:pt idx="1">
                  <c:v>6321</c:v>
                </c:pt>
                <c:pt idx="2">
                  <c:v>6325</c:v>
                </c:pt>
              </c:numCache>
            </c:numRef>
          </c:val>
          <c:extLst>
            <c:ext xmlns:c16="http://schemas.microsoft.com/office/drawing/2014/chart" uri="{C3380CC4-5D6E-409C-BE32-E72D297353CC}">
              <c16:uniqueId val="{00000001-E26D-4A48-87CD-1EA9FA3FBC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7589</c:v>
                </c:pt>
                <c:pt idx="1">
                  <c:v>7345</c:v>
                </c:pt>
                <c:pt idx="2">
                  <c:v>7519</c:v>
                </c:pt>
              </c:numCache>
            </c:numRef>
          </c:val>
          <c:extLst>
            <c:ext xmlns:c16="http://schemas.microsoft.com/office/drawing/2014/chart" uri="{C3380CC4-5D6E-409C-BE32-E72D297353CC}">
              <c16:uniqueId val="{00000002-E26D-4A48-87CD-1EA9FA3FBC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近年、合併に伴い必要となった施設の統合整備等を集中的に実施した結果、単年度の元利償還金の額は高い水準で推移しているものの、平成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年度をピークに減少しており、また、公営企業債の元利償還金に対する繰入金も減少傾向にあることから、当該比率の算定における分子は、前年度比３２７百万円減少した。</a:t>
          </a:r>
        </a:p>
        <a:p>
          <a:r>
            <a:rPr kumimoji="1" lang="ja-JP" altLang="en-US" sz="1200">
              <a:latin typeface="ＭＳ ゴシック" pitchFamily="49" charset="-128"/>
              <a:ea typeface="ＭＳ ゴシック" pitchFamily="49" charset="-128"/>
            </a:rPr>
            <a:t>　なお、発行した地方債の大部分は、基準財政需要額への算入率が高いものであり、今後とも同比率が１８％を超えることがないよう計画的な財政運営に努めてまいりたい。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満期一括償還地方債を利用していない。</a:t>
          </a:r>
        </a:p>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基準財政需要額算入見込額が減少したものの、一般会計等における地方債残高及び公営企業債等繰入見込額も減少したこと等により、充当可能財源等が将来負担額を上回り、将来負担比率は算出されなかった。</a:t>
          </a:r>
        </a:p>
        <a:p>
          <a:r>
            <a:rPr kumimoji="1" lang="ja-JP" altLang="en-US" sz="1200">
              <a:latin typeface="ＭＳ ゴシック" pitchFamily="49" charset="-128"/>
              <a:ea typeface="ＭＳ ゴシック" pitchFamily="49" charset="-128"/>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市有財産売払収入及び基金運用利子を２７７百万円積み立て、減債基金に基金運用利子を４百万円を積み立て、その他特定目的基金の積立額が取崩額より１７４百万円上回ったことにより、基金全体としては４５６百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・地域福祉基金：地域における高齢者等の保健福祉の増進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・ふるさと振興基金：今治地区広域市町村圏域の振興のための事業実施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・地域振興基金：地域福祉活動の促進、快適な生活環境の形成等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・地域福祉基金：財産売払収入相当額３１百万円を積み立てを行ったが、児童福祉施設整備事業費等への充当のため４１百万円の取り崩しを行ったことによる減少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過疎地域自立促進基金：３３百万円を積み立てたことによる増加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・個々の事業の進捗等に応じて対応する特定目的基金の取り崩しを行い、充当する予定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財産売払収入相当額等の積立による増加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・財政調整基金の残高は、約９，０００百万円（標準財政規模の２割程度）を確保することを目標にしている。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・会計の収支状況を見ながら、安定的な財政運営ができるよう、積み立て、取り崩しを行う予定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・償還財源に充てるための取り崩しを行わず、利子４百万円を積み立てたことによる増加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・大型事業の実施に伴い借り入れた市債の償還が集中する２０２４年度頃まで、不足する償還財源に充てるための取り崩しを行っていく見込み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数値は横ばいであり、類似団体との比較では依然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44450</xdr:rowOff>
    </xdr:to>
    <xdr:cxnSp macro="">
      <xdr:nvCxnSpPr>
        <xdr:cNvPr id="80" name="直線コネクタ 79"/>
        <xdr:cNvCxnSpPr/>
      </xdr:nvCxnSpPr>
      <xdr:spPr>
        <a:xfrm>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分母である経常一般財源のうち、地方税と普通交付税が減少したため、経常収支比率は、前年度と比較して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と比較しても高い水準で推移しており、財政構造の弾力性が低い結果となっている。引き続き、公の施設の統廃合による管理経費節減に取り組むなど、歳出規模の縮減に努めるとともに、地方税の徴収強化や受益者負担の原則に即した適正な使用料の設定等、自主財源の確保に努め、財政基盤強化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65</xdr:row>
      <xdr:rowOff>141394</xdr:rowOff>
    </xdr:to>
    <xdr:cxnSp macro="">
      <xdr:nvCxnSpPr>
        <xdr:cNvPr id="134" name="直線コネクタ 133"/>
        <xdr:cNvCxnSpPr/>
      </xdr:nvCxnSpPr>
      <xdr:spPr>
        <a:xfrm>
          <a:off x="4114800" y="1117303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28787</xdr:rowOff>
    </xdr:to>
    <xdr:cxnSp macro="">
      <xdr:nvCxnSpPr>
        <xdr:cNvPr id="137" name="直線コネクタ 136"/>
        <xdr:cNvCxnSpPr/>
      </xdr:nvCxnSpPr>
      <xdr:spPr>
        <a:xfrm>
          <a:off x="3225800" y="1110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135890</xdr:rowOff>
    </xdr:to>
    <xdr:cxnSp macro="">
      <xdr:nvCxnSpPr>
        <xdr:cNvPr id="140" name="直線コネクタ 139"/>
        <xdr:cNvCxnSpPr/>
      </xdr:nvCxnSpPr>
      <xdr:spPr>
        <a:xfrm>
          <a:off x="2336800" y="10963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63</xdr:row>
      <xdr:rowOff>162560</xdr:rowOff>
    </xdr:to>
    <xdr:cxnSp macro="">
      <xdr:nvCxnSpPr>
        <xdr:cNvPr id="143" name="直線コネクタ 142"/>
        <xdr:cNvCxnSpPr/>
      </xdr:nvCxnSpPr>
      <xdr:spPr>
        <a:xfrm>
          <a:off x="1447800" y="1094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3" name="楕円 152"/>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157921</xdr:rowOff>
    </xdr:from>
    <xdr:ext cx="762000" cy="259045"/>
    <xdr:sp macro="" textlink="">
      <xdr:nvSpPr>
        <xdr:cNvPr id="154" name="財政構造の弾力性該当値テキスト"/>
        <xdr:cNvSpPr txBox="1"/>
      </xdr:nvSpPr>
      <xdr:spPr>
        <a:xfrm>
          <a:off x="5041900" y="111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5" name="楕円 154"/>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6" name="テキスト ボックス 155"/>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8" name="テキスト ボックス 157"/>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9" name="楕円 158"/>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60" name="テキスト ボックス 15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1" name="楕円 160"/>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62" name="テキスト ボックス 161"/>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合併により多くの公共施設を抱えていることや島しょ部というスケールメリットが得にくい地域を抱えている本市の特殊な地理的要因により、類似団体よりも高い数値であったことに加え、令和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年度から会計年度任用職員制度により人件費が増加した。このことにより、前年度と比較して</a:t>
          </a:r>
          <a:r>
            <a:rPr kumimoji="1" lang="en-US" altLang="ja-JP" sz="1300">
              <a:latin typeface="ＭＳ Ｐゴシック" panose="020B0600070205080204" pitchFamily="50" charset="-128"/>
              <a:ea typeface="ＭＳ Ｐゴシック" panose="020B0600070205080204" pitchFamily="50" charset="-128"/>
            </a:rPr>
            <a:t>12,338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今後も引き続き、事務事業、組織等の見直し等を行い、適正な人員配置や時間外勤務手当の抑制を図るほか、公の施設の統廃合による管理経費の削減により、人件費・物件費の削減に努めたい。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72262</xdr:rowOff>
    </xdr:from>
    <xdr:to>
      <xdr:col>23</xdr:col>
      <xdr:colOff>133350</xdr:colOff>
      <xdr:row>87</xdr:row>
      <xdr:rowOff>148909</xdr:rowOff>
    </xdr:to>
    <xdr:cxnSp macro="">
      <xdr:nvCxnSpPr>
        <xdr:cNvPr id="197" name="直線コネクタ 196"/>
        <xdr:cNvCxnSpPr/>
      </xdr:nvCxnSpPr>
      <xdr:spPr>
        <a:xfrm>
          <a:off x="4114800" y="14816962"/>
          <a:ext cx="838200" cy="2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31282</xdr:rowOff>
    </xdr:from>
    <xdr:to>
      <xdr:col>19</xdr:col>
      <xdr:colOff>133350</xdr:colOff>
      <xdr:row>86</xdr:row>
      <xdr:rowOff>72262</xdr:rowOff>
    </xdr:to>
    <xdr:cxnSp macro="">
      <xdr:nvCxnSpPr>
        <xdr:cNvPr id="200" name="直線コネクタ 199"/>
        <xdr:cNvCxnSpPr/>
      </xdr:nvCxnSpPr>
      <xdr:spPr>
        <a:xfrm>
          <a:off x="3225800" y="14775982"/>
          <a:ext cx="8890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17346</xdr:rowOff>
    </xdr:from>
    <xdr:to>
      <xdr:col>15</xdr:col>
      <xdr:colOff>82550</xdr:colOff>
      <xdr:row>86</xdr:row>
      <xdr:rowOff>31282</xdr:rowOff>
    </xdr:to>
    <xdr:cxnSp macro="">
      <xdr:nvCxnSpPr>
        <xdr:cNvPr id="203" name="直線コネクタ 202"/>
        <xdr:cNvCxnSpPr/>
      </xdr:nvCxnSpPr>
      <xdr:spPr>
        <a:xfrm>
          <a:off x="2336800" y="14762046"/>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17346</xdr:rowOff>
    </xdr:from>
    <xdr:to>
      <xdr:col>11</xdr:col>
      <xdr:colOff>31750</xdr:colOff>
      <xdr:row>86</xdr:row>
      <xdr:rowOff>77591</xdr:rowOff>
    </xdr:to>
    <xdr:cxnSp macro="">
      <xdr:nvCxnSpPr>
        <xdr:cNvPr id="206" name="直線コネクタ 205"/>
        <xdr:cNvCxnSpPr/>
      </xdr:nvCxnSpPr>
      <xdr:spPr>
        <a:xfrm flipV="1">
          <a:off x="1447800" y="14762046"/>
          <a:ext cx="889000" cy="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98109</xdr:rowOff>
    </xdr:from>
    <xdr:to>
      <xdr:col>23</xdr:col>
      <xdr:colOff>184150</xdr:colOff>
      <xdr:row>88</xdr:row>
      <xdr:rowOff>28259</xdr:rowOff>
    </xdr:to>
    <xdr:sp macro="" textlink="">
      <xdr:nvSpPr>
        <xdr:cNvPr id="216" name="楕円 215"/>
        <xdr:cNvSpPr/>
      </xdr:nvSpPr>
      <xdr:spPr>
        <a:xfrm>
          <a:off x="4902200" y="150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70186</xdr:rowOff>
    </xdr:from>
    <xdr:ext cx="762000" cy="259045"/>
    <xdr:sp macro="" textlink="">
      <xdr:nvSpPr>
        <xdr:cNvPr id="217" name="人件費・物件費等の状況該当値テキスト"/>
        <xdr:cNvSpPr txBox="1"/>
      </xdr:nvSpPr>
      <xdr:spPr>
        <a:xfrm>
          <a:off x="5041900" y="1498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21462</xdr:rowOff>
    </xdr:from>
    <xdr:to>
      <xdr:col>19</xdr:col>
      <xdr:colOff>184150</xdr:colOff>
      <xdr:row>86</xdr:row>
      <xdr:rowOff>123062</xdr:rowOff>
    </xdr:to>
    <xdr:sp macro="" textlink="">
      <xdr:nvSpPr>
        <xdr:cNvPr id="218" name="楕円 217"/>
        <xdr:cNvSpPr/>
      </xdr:nvSpPr>
      <xdr:spPr>
        <a:xfrm>
          <a:off x="4064000" y="147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107839</xdr:rowOff>
    </xdr:from>
    <xdr:ext cx="736600" cy="259045"/>
    <xdr:sp macro="" textlink="">
      <xdr:nvSpPr>
        <xdr:cNvPr id="219" name="テキスト ボックス 218"/>
        <xdr:cNvSpPr txBox="1"/>
      </xdr:nvSpPr>
      <xdr:spPr>
        <a:xfrm>
          <a:off x="3733800" y="14852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151932</xdr:rowOff>
    </xdr:from>
    <xdr:to>
      <xdr:col>15</xdr:col>
      <xdr:colOff>133350</xdr:colOff>
      <xdr:row>86</xdr:row>
      <xdr:rowOff>82082</xdr:rowOff>
    </xdr:to>
    <xdr:sp macro="" textlink="">
      <xdr:nvSpPr>
        <xdr:cNvPr id="220" name="楕円 219"/>
        <xdr:cNvSpPr/>
      </xdr:nvSpPr>
      <xdr:spPr>
        <a:xfrm>
          <a:off x="3175000" y="147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66859</xdr:rowOff>
    </xdr:from>
    <xdr:ext cx="762000" cy="259045"/>
    <xdr:sp macro="" textlink="">
      <xdr:nvSpPr>
        <xdr:cNvPr id="221" name="テキスト ボックス 220"/>
        <xdr:cNvSpPr txBox="1"/>
      </xdr:nvSpPr>
      <xdr:spPr>
        <a:xfrm>
          <a:off x="2844800" y="148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137996</xdr:rowOff>
    </xdr:from>
    <xdr:to>
      <xdr:col>11</xdr:col>
      <xdr:colOff>82550</xdr:colOff>
      <xdr:row>86</xdr:row>
      <xdr:rowOff>68146</xdr:rowOff>
    </xdr:to>
    <xdr:sp macro="" textlink="">
      <xdr:nvSpPr>
        <xdr:cNvPr id="222" name="楕円 221"/>
        <xdr:cNvSpPr/>
      </xdr:nvSpPr>
      <xdr:spPr>
        <a:xfrm>
          <a:off x="2286000" y="147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52923</xdr:rowOff>
    </xdr:from>
    <xdr:ext cx="762000" cy="259045"/>
    <xdr:sp macro="" textlink="">
      <xdr:nvSpPr>
        <xdr:cNvPr id="223" name="テキスト ボックス 222"/>
        <xdr:cNvSpPr txBox="1"/>
      </xdr:nvSpPr>
      <xdr:spPr>
        <a:xfrm>
          <a:off x="1955800" y="147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26791</xdr:rowOff>
    </xdr:from>
    <xdr:to>
      <xdr:col>7</xdr:col>
      <xdr:colOff>31750</xdr:colOff>
      <xdr:row>86</xdr:row>
      <xdr:rowOff>128391</xdr:rowOff>
    </xdr:to>
    <xdr:sp macro="" textlink="">
      <xdr:nvSpPr>
        <xdr:cNvPr id="224" name="楕円 223"/>
        <xdr:cNvSpPr/>
      </xdr:nvSpPr>
      <xdr:spPr>
        <a:xfrm>
          <a:off x="1397000" y="147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113168</xdr:rowOff>
    </xdr:from>
    <xdr:ext cx="762000" cy="259045"/>
    <xdr:sp macro="" textlink="">
      <xdr:nvSpPr>
        <xdr:cNvPr id="225" name="テキスト ボックス 224"/>
        <xdr:cNvSpPr txBox="1"/>
      </xdr:nvSpPr>
      <xdr:spPr>
        <a:xfrm>
          <a:off x="1066800" y="1485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ラスパイレス指数は少しずつ上昇しているが、依然として類似団体の中では最低水準にある。国に準じて給与の総合的見直しや高齢者層職員の昇給抑制などを実施しており、今後も給与の適正化に努めたい。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43391</xdr:rowOff>
    </xdr:from>
    <xdr:to>
      <xdr:col>81</xdr:col>
      <xdr:colOff>44450</xdr:colOff>
      <xdr:row>89</xdr:row>
      <xdr:rowOff>170391</xdr:rowOff>
    </xdr:to>
    <xdr:cxnSp macro="">
      <xdr:nvCxnSpPr>
        <xdr:cNvPr id="254" name="直線コネクタ 253"/>
        <xdr:cNvCxnSpPr/>
      </xdr:nvCxnSpPr>
      <xdr:spPr>
        <a:xfrm flipV="1">
          <a:off x="17018000" y="14102291"/>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142468</xdr:rowOff>
    </xdr:from>
    <xdr:ext cx="762000" cy="259045"/>
    <xdr:sp macro="" textlink="">
      <xdr:nvSpPr>
        <xdr:cNvPr id="255" name="給与水準   （国との比較）最小値テキスト"/>
        <xdr:cNvSpPr txBox="1"/>
      </xdr:nvSpPr>
      <xdr:spPr>
        <a:xfrm>
          <a:off x="17106900" y="1540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170391</xdr:rowOff>
    </xdr:from>
    <xdr:to>
      <xdr:col>81</xdr:col>
      <xdr:colOff>133350</xdr:colOff>
      <xdr:row>89</xdr:row>
      <xdr:rowOff>170391</xdr:rowOff>
    </xdr:to>
    <xdr:cxnSp macro="">
      <xdr:nvCxnSpPr>
        <xdr:cNvPr id="256" name="直線コネクタ 255"/>
        <xdr:cNvCxnSpPr/>
      </xdr:nvCxnSpPr>
      <xdr:spPr>
        <a:xfrm>
          <a:off x="16929100" y="1542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129768</xdr:rowOff>
    </xdr:from>
    <xdr:ext cx="762000" cy="259045"/>
    <xdr:sp macro="" textlink="">
      <xdr:nvSpPr>
        <xdr:cNvPr id="257" name="給与水準   （国との比較）最大値テキスト"/>
        <xdr:cNvSpPr txBox="1"/>
      </xdr:nvSpPr>
      <xdr:spPr>
        <a:xfrm>
          <a:off x="17106900" y="1384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43391</xdr:rowOff>
    </xdr:from>
    <xdr:to>
      <xdr:col>81</xdr:col>
      <xdr:colOff>133350</xdr:colOff>
      <xdr:row>82</xdr:row>
      <xdr:rowOff>43391</xdr:rowOff>
    </xdr:to>
    <xdr:cxnSp macro="">
      <xdr:nvCxnSpPr>
        <xdr:cNvPr id="258" name="直線コネクタ 257"/>
        <xdr:cNvCxnSpPr/>
      </xdr:nvCxnSpPr>
      <xdr:spPr>
        <a:xfrm>
          <a:off x="16929100" y="1410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43391</xdr:rowOff>
    </xdr:to>
    <xdr:cxnSp macro="">
      <xdr:nvCxnSpPr>
        <xdr:cNvPr id="259" name="直線コネクタ 258"/>
        <xdr:cNvCxnSpPr/>
      </xdr:nvCxnSpPr>
      <xdr:spPr>
        <a:xfrm>
          <a:off x="16179800" y="141022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82</xdr:row>
      <xdr:rowOff>43391</xdr:rowOff>
    </xdr:to>
    <xdr:cxnSp macro="">
      <xdr:nvCxnSpPr>
        <xdr:cNvPr id="262" name="直線コネクタ 261"/>
        <xdr:cNvCxnSpPr/>
      </xdr:nvCxnSpPr>
      <xdr:spPr>
        <a:xfrm>
          <a:off x="15290800" y="140620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70909</xdr:rowOff>
    </xdr:from>
    <xdr:to>
      <xdr:col>77</xdr:col>
      <xdr:colOff>95250</xdr:colOff>
      <xdr:row>87</xdr:row>
      <xdr:rowOff>1059</xdr:rowOff>
    </xdr:to>
    <xdr:sp macro="" textlink="">
      <xdr:nvSpPr>
        <xdr:cNvPr id="263" name="フローチャート: 判断 262"/>
        <xdr:cNvSpPr/>
      </xdr:nvSpPr>
      <xdr:spPr>
        <a:xfrm>
          <a:off x="16129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64" name="テキスト ボックス 263"/>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3175</xdr:rowOff>
    </xdr:to>
    <xdr:cxnSp macro="">
      <xdr:nvCxnSpPr>
        <xdr:cNvPr id="265" name="直線コネクタ 264"/>
        <xdr:cNvCxnSpPr/>
      </xdr:nvCxnSpPr>
      <xdr:spPr>
        <a:xfrm>
          <a:off x="14401800" y="1400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6" name="フローチャート: 判断 265"/>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7" name="テキスト ボックス 266"/>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114300</xdr:rowOff>
    </xdr:to>
    <xdr:cxnSp macro="">
      <xdr:nvCxnSpPr>
        <xdr:cNvPr id="268" name="直線コネクタ 267"/>
        <xdr:cNvCxnSpPr/>
      </xdr:nvCxnSpPr>
      <xdr:spPr>
        <a:xfrm>
          <a:off x="13512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9" name="フローチャート: 判断 268"/>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70" name="テキスト ボックス 269"/>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71" name="フローチャート: 判断 270"/>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72" name="テキスト ボックス 271"/>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78" name="楕円 277"/>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85318</xdr:rowOff>
    </xdr:from>
    <xdr:ext cx="762000" cy="259045"/>
    <xdr:sp macro="" textlink="">
      <xdr:nvSpPr>
        <xdr:cNvPr id="279" name="給与水準   （国との比較）該当値テキスト"/>
        <xdr:cNvSpPr txBox="1"/>
      </xdr:nvSpPr>
      <xdr:spPr>
        <a:xfrm>
          <a:off x="17106900" y="1397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80" name="楕円 279"/>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81" name="テキスト ボックス 280"/>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82" name="楕円 281"/>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83" name="テキスト ボックス 282"/>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4" name="楕円 283"/>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5" name="テキスト ボックス 284"/>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月の広域合併により職員数が増加したが、平成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月に第</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月に第</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月に第</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策定し、職員数の削減に取り組んできた結果、合併直後から令和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月時点までに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人の職員の削減を達成した。それでもなお、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人口千人当たりの職員数は、本市が有する地理的特性を考慮すると単純に比較することはできないものの、類似団体平均を上回る結果となっている。今後策定予定の第四次定員適正化計画に基づき、令和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月時点までにさらに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5" name="直線コネクタ 314"/>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6"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7" name="直線コネクタ 316"/>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8"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9" name="直線コネクタ 318"/>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87376</xdr:rowOff>
    </xdr:from>
    <xdr:to>
      <xdr:col>81</xdr:col>
      <xdr:colOff>44450</xdr:colOff>
      <xdr:row>66</xdr:row>
      <xdr:rowOff>106680</xdr:rowOff>
    </xdr:to>
    <xdr:cxnSp macro="">
      <xdr:nvCxnSpPr>
        <xdr:cNvPr id="320" name="直線コネクタ 319"/>
        <xdr:cNvCxnSpPr/>
      </xdr:nvCxnSpPr>
      <xdr:spPr>
        <a:xfrm flipV="1">
          <a:off x="16179800" y="114030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21" name="定員管理の状況平均値テキスト"/>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2" name="フローチャート: 判断 321"/>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5334</xdr:rowOff>
    </xdr:from>
    <xdr:to>
      <xdr:col>77</xdr:col>
      <xdr:colOff>44450</xdr:colOff>
      <xdr:row>66</xdr:row>
      <xdr:rowOff>106680</xdr:rowOff>
    </xdr:to>
    <xdr:cxnSp macro="">
      <xdr:nvCxnSpPr>
        <xdr:cNvPr id="323" name="直線コネクタ 322"/>
        <xdr:cNvCxnSpPr/>
      </xdr:nvCxnSpPr>
      <xdr:spPr>
        <a:xfrm>
          <a:off x="15290800" y="113210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4" name="フローチャート: 判断 323"/>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5" name="テキスト ボックス 324"/>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5334</xdr:rowOff>
    </xdr:from>
    <xdr:to>
      <xdr:col>72</xdr:col>
      <xdr:colOff>203200</xdr:colOff>
      <xdr:row>66</xdr:row>
      <xdr:rowOff>29464</xdr:rowOff>
    </xdr:to>
    <xdr:cxnSp macro="">
      <xdr:nvCxnSpPr>
        <xdr:cNvPr id="326" name="直線コネクタ 325"/>
        <xdr:cNvCxnSpPr/>
      </xdr:nvCxnSpPr>
      <xdr:spPr>
        <a:xfrm flipV="1">
          <a:off x="14401800" y="113210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7" name="フローチャート: 判断 326"/>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8" name="テキスト ボックス 327"/>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19812</xdr:rowOff>
    </xdr:from>
    <xdr:to>
      <xdr:col>68</xdr:col>
      <xdr:colOff>152400</xdr:colOff>
      <xdr:row>66</xdr:row>
      <xdr:rowOff>29464</xdr:rowOff>
    </xdr:to>
    <xdr:cxnSp macro="">
      <xdr:nvCxnSpPr>
        <xdr:cNvPr id="329" name="直線コネクタ 328"/>
        <xdr:cNvCxnSpPr/>
      </xdr:nvCxnSpPr>
      <xdr:spPr>
        <a:xfrm>
          <a:off x="13512800" y="1133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30" name="フローチャート: 判断 329"/>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31" name="テキスト ボックス 330"/>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2" name="フローチャート: 判断 331"/>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3" name="テキスト ボックス 332"/>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36576</xdr:rowOff>
    </xdr:from>
    <xdr:to>
      <xdr:col>81</xdr:col>
      <xdr:colOff>95250</xdr:colOff>
      <xdr:row>66</xdr:row>
      <xdr:rowOff>138176</xdr:rowOff>
    </xdr:to>
    <xdr:sp macro="" textlink="">
      <xdr:nvSpPr>
        <xdr:cNvPr id="339" name="楕円 338"/>
        <xdr:cNvSpPr/>
      </xdr:nvSpPr>
      <xdr:spPr>
        <a:xfrm>
          <a:off x="16967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103903</xdr:rowOff>
    </xdr:from>
    <xdr:ext cx="762000" cy="259045"/>
    <xdr:sp macro="" textlink="">
      <xdr:nvSpPr>
        <xdr:cNvPr id="340" name="定員管理の状況該当値テキスト"/>
        <xdr:cNvSpPr txBox="1"/>
      </xdr:nvSpPr>
      <xdr:spPr>
        <a:xfrm>
          <a:off x="17106900" y="1124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55880</xdr:rowOff>
    </xdr:from>
    <xdr:to>
      <xdr:col>77</xdr:col>
      <xdr:colOff>95250</xdr:colOff>
      <xdr:row>66</xdr:row>
      <xdr:rowOff>157480</xdr:rowOff>
    </xdr:to>
    <xdr:sp macro="" textlink="">
      <xdr:nvSpPr>
        <xdr:cNvPr id="341" name="楕円 340"/>
        <xdr:cNvSpPr/>
      </xdr:nvSpPr>
      <xdr:spPr>
        <a:xfrm>
          <a:off x="16129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142257</xdr:rowOff>
    </xdr:from>
    <xdr:ext cx="736600" cy="259045"/>
    <xdr:sp macro="" textlink="">
      <xdr:nvSpPr>
        <xdr:cNvPr id="342" name="テキスト ボックス 341"/>
        <xdr:cNvSpPr txBox="1"/>
      </xdr:nvSpPr>
      <xdr:spPr>
        <a:xfrm>
          <a:off x="15798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125984</xdr:rowOff>
    </xdr:from>
    <xdr:to>
      <xdr:col>73</xdr:col>
      <xdr:colOff>44450</xdr:colOff>
      <xdr:row>66</xdr:row>
      <xdr:rowOff>56134</xdr:rowOff>
    </xdr:to>
    <xdr:sp macro="" textlink="">
      <xdr:nvSpPr>
        <xdr:cNvPr id="343" name="楕円 342"/>
        <xdr:cNvSpPr/>
      </xdr:nvSpPr>
      <xdr:spPr>
        <a:xfrm>
          <a:off x="15240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40911</xdr:rowOff>
    </xdr:from>
    <xdr:ext cx="762000" cy="259045"/>
    <xdr:sp macro="" textlink="">
      <xdr:nvSpPr>
        <xdr:cNvPr id="344" name="テキスト ボックス 343"/>
        <xdr:cNvSpPr txBox="1"/>
      </xdr:nvSpPr>
      <xdr:spPr>
        <a:xfrm>
          <a:off x="14909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150114</xdr:rowOff>
    </xdr:from>
    <xdr:to>
      <xdr:col>68</xdr:col>
      <xdr:colOff>203200</xdr:colOff>
      <xdr:row>66</xdr:row>
      <xdr:rowOff>80264</xdr:rowOff>
    </xdr:to>
    <xdr:sp macro="" textlink="">
      <xdr:nvSpPr>
        <xdr:cNvPr id="345" name="楕円 344"/>
        <xdr:cNvSpPr/>
      </xdr:nvSpPr>
      <xdr:spPr>
        <a:xfrm>
          <a:off x="14351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65041</xdr:rowOff>
    </xdr:from>
    <xdr:ext cx="762000" cy="259045"/>
    <xdr:sp macro="" textlink="">
      <xdr:nvSpPr>
        <xdr:cNvPr id="346" name="テキスト ボックス 345"/>
        <xdr:cNvSpPr txBox="1"/>
      </xdr:nvSpPr>
      <xdr:spPr>
        <a:xfrm>
          <a:off x="14020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140462</xdr:rowOff>
    </xdr:from>
    <xdr:to>
      <xdr:col>64</xdr:col>
      <xdr:colOff>152400</xdr:colOff>
      <xdr:row>66</xdr:row>
      <xdr:rowOff>70612</xdr:rowOff>
    </xdr:to>
    <xdr:sp macro="" textlink="">
      <xdr:nvSpPr>
        <xdr:cNvPr id="347" name="楕円 346"/>
        <xdr:cNvSpPr/>
      </xdr:nvSpPr>
      <xdr:spPr>
        <a:xfrm>
          <a:off x="13462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55389</xdr:rowOff>
    </xdr:from>
    <xdr:ext cx="762000" cy="259045"/>
    <xdr:sp macro="" textlink="">
      <xdr:nvSpPr>
        <xdr:cNvPr id="348" name="テキスト ボックス 347"/>
        <xdr:cNvSpPr txBox="1"/>
      </xdr:nvSpPr>
      <xdr:spPr>
        <a:xfrm>
          <a:off x="13131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分子となる準元利償還金を含む元利償還金が減少し、分母のうち標準税収入額及び臨時財政対策債発行可能額が増加した結果、単年度の実質公債費比率は前年度から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ポイント低下し、３か年平均では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類似団体平均値を大きく上回っているが、これは近年、合併に伴い必要となった施設の統合整備等を集中的に実施した結果である。なお、発行した地方債の大部分は、基準財政需要額への算入率が高いものであり、今後とも同比率が</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％を超えることがないよう計画的な財政運営に努めてまいりたい。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6" name="直線コネクタ 375"/>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7"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8" name="直線コネクタ 377"/>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20320</xdr:rowOff>
    </xdr:to>
    <xdr:cxnSp macro="">
      <xdr:nvCxnSpPr>
        <xdr:cNvPr id="381" name="直線コネクタ 380"/>
        <xdr:cNvCxnSpPr/>
      </xdr:nvCxnSpPr>
      <xdr:spPr>
        <a:xfrm flipV="1">
          <a:off x="16179800" y="75158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2"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3" name="フローチャート: 判断 382"/>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36406</xdr:rowOff>
    </xdr:to>
    <xdr:cxnSp macro="">
      <xdr:nvCxnSpPr>
        <xdr:cNvPr id="384" name="直線コネクタ 383"/>
        <xdr:cNvCxnSpPr/>
      </xdr:nvCxnSpPr>
      <xdr:spPr>
        <a:xfrm flipV="1">
          <a:off x="15290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68580</xdr:rowOff>
    </xdr:to>
    <xdr:cxnSp macro="">
      <xdr:nvCxnSpPr>
        <xdr:cNvPr id="387" name="直線コネクタ 386"/>
        <xdr:cNvCxnSpPr/>
      </xdr:nvCxnSpPr>
      <xdr:spPr>
        <a:xfrm flipV="1">
          <a:off x="14401800" y="758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8" name="フローチャート: 判断 38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9" name="テキスト ボックス 38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68580</xdr:rowOff>
    </xdr:to>
    <xdr:cxnSp macro="">
      <xdr:nvCxnSpPr>
        <xdr:cNvPr id="390" name="直線コネクタ 389"/>
        <xdr:cNvCxnSpPr/>
      </xdr:nvCxnSpPr>
      <xdr:spPr>
        <a:xfrm>
          <a:off x="13512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0" name="楕円 399"/>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401" name="公債費負担の状況該当値テキスト"/>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2" name="楕円 401"/>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3" name="テキスト ボックス 402"/>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404" name="楕円 403"/>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05" name="テキスト ボックス 404"/>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6" name="楕円 405"/>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7" name="テキスト ボックス 406"/>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8" name="楕円 407"/>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9" name="テキスト ボックス 408"/>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一般会計等における地方債残高及び公営企業債等繰入見込額が減少したこと等により、充当可能財源等が将来負担額を上回り、将来負担比率が算出されない状況が続いている。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6" name="直線コネクタ 435"/>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7"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8" name="直線コネクタ 437"/>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66243</xdr:rowOff>
    </xdr:from>
    <xdr:to>
      <xdr:col>72</xdr:col>
      <xdr:colOff>203200</xdr:colOff>
      <xdr:row>14</xdr:row>
      <xdr:rowOff>164694</xdr:rowOff>
    </xdr:to>
    <xdr:cxnSp macro="">
      <xdr:nvCxnSpPr>
        <xdr:cNvPr id="441" name="直線コネクタ 440"/>
        <xdr:cNvCxnSpPr/>
      </xdr:nvCxnSpPr>
      <xdr:spPr>
        <a:xfrm flipV="1">
          <a:off x="14401800" y="2466543"/>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42" name="将来負担の状況平均値テキスト"/>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3" name="フローチャート: 判断 442"/>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164694</xdr:rowOff>
    </xdr:from>
    <xdr:to>
      <xdr:col>68</xdr:col>
      <xdr:colOff>152400</xdr:colOff>
      <xdr:row>15</xdr:row>
      <xdr:rowOff>47295</xdr:rowOff>
    </xdr:to>
    <xdr:cxnSp macro="">
      <xdr:nvCxnSpPr>
        <xdr:cNvPr id="444" name="直線コネクタ 443"/>
        <xdr:cNvCxnSpPr/>
      </xdr:nvCxnSpPr>
      <xdr:spPr>
        <a:xfrm flipV="1">
          <a:off x="13512800" y="256499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5" name="フローチャート: 判断 444"/>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6" name="テキスト ボックス 445"/>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7" name="フローチャート: 判断 446"/>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48" name="テキスト ボックス 447"/>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108932</xdr:rowOff>
    </xdr:from>
    <xdr:ext cx="762000" cy="259045"/>
    <xdr:sp macro="" textlink="">
      <xdr:nvSpPr>
        <xdr:cNvPr id="450" name="テキスト ボックス 449"/>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147540</xdr:rowOff>
    </xdr:from>
    <xdr:ext cx="762000" cy="259045"/>
    <xdr:sp macro="" textlink="">
      <xdr:nvSpPr>
        <xdr:cNvPr id="452" name="テキスト ボックス 451"/>
        <xdr:cNvSpPr txBox="1"/>
      </xdr:nvSpPr>
      <xdr:spPr>
        <a:xfrm>
          <a:off x="13131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xdr:rowOff>
    </xdr:from>
    <xdr:to>
      <xdr:col>73</xdr:col>
      <xdr:colOff>44450</xdr:colOff>
      <xdr:row>14</xdr:row>
      <xdr:rowOff>117043</xdr:rowOff>
    </xdr:to>
    <xdr:sp macro="" textlink="">
      <xdr:nvSpPr>
        <xdr:cNvPr id="458" name="楕円 457"/>
        <xdr:cNvSpPr/>
      </xdr:nvSpPr>
      <xdr:spPr>
        <a:xfrm>
          <a:off x="15240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127220</xdr:rowOff>
    </xdr:from>
    <xdr:ext cx="762000" cy="259045"/>
    <xdr:sp macro="" textlink="">
      <xdr:nvSpPr>
        <xdr:cNvPr id="459" name="テキスト ボックス 458"/>
        <xdr:cNvSpPr txBox="1"/>
      </xdr:nvSpPr>
      <xdr:spPr>
        <a:xfrm>
          <a:off x="14909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113894</xdr:rowOff>
    </xdr:from>
    <xdr:to>
      <xdr:col>68</xdr:col>
      <xdr:colOff>203200</xdr:colOff>
      <xdr:row>15</xdr:row>
      <xdr:rowOff>44044</xdr:rowOff>
    </xdr:to>
    <xdr:sp macro="" textlink="">
      <xdr:nvSpPr>
        <xdr:cNvPr id="460" name="楕円 459"/>
        <xdr:cNvSpPr/>
      </xdr:nvSpPr>
      <xdr:spPr>
        <a:xfrm>
          <a:off x="14351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54221</xdr:rowOff>
    </xdr:from>
    <xdr:ext cx="762000" cy="259045"/>
    <xdr:sp macro="" textlink="">
      <xdr:nvSpPr>
        <xdr:cNvPr id="461" name="テキスト ボックス 460"/>
        <xdr:cNvSpPr txBox="1"/>
      </xdr:nvSpPr>
      <xdr:spPr>
        <a:xfrm>
          <a:off x="14020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167945</xdr:rowOff>
    </xdr:from>
    <xdr:to>
      <xdr:col>64</xdr:col>
      <xdr:colOff>152400</xdr:colOff>
      <xdr:row>15</xdr:row>
      <xdr:rowOff>98095</xdr:rowOff>
    </xdr:to>
    <xdr:sp macro="" textlink="">
      <xdr:nvSpPr>
        <xdr:cNvPr id="462" name="楕円 461"/>
        <xdr:cNvSpPr/>
      </xdr:nvSpPr>
      <xdr:spPr>
        <a:xfrm>
          <a:off x="13462000" y="25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108272</xdr:rowOff>
    </xdr:from>
    <xdr:ext cx="762000" cy="259045"/>
    <xdr:sp macro="" textlink="">
      <xdr:nvSpPr>
        <xdr:cNvPr id="463" name="テキスト ボックス 462"/>
        <xdr:cNvSpPr txBox="1"/>
      </xdr:nvSpPr>
      <xdr:spPr>
        <a:xfrm>
          <a:off x="13131800" y="233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令和２年度は退職手当の増加などの要因により、前年度数値と比較して４．５ポイント増加し、類似団体平均を上回った。平成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年度にそれぞれ策定した定員適正化計画（第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については、いずれも計画期間を前倒しして、職員の削減目標を達成しているが、今後は事務事業、組織等の見直し等を行い、適正な人員配置、時間外勤務手当の抑制に努めるなど、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0</xdr:rowOff>
    </xdr:from>
    <xdr:to>
      <xdr:col>24</xdr:col>
      <xdr:colOff>25400</xdr:colOff>
      <xdr:row>37</xdr:row>
      <xdr:rowOff>57150</xdr:rowOff>
    </xdr:to>
    <xdr:cxnSp macro="">
      <xdr:nvCxnSpPr>
        <xdr:cNvPr id="66" name="直線コネクタ 65"/>
        <xdr:cNvCxnSpPr/>
      </xdr:nvCxnSpPr>
      <xdr:spPr>
        <a:xfrm>
          <a:off x="3987800" y="58293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0</xdr:rowOff>
    </xdr:from>
    <xdr:to>
      <xdr:col>19</xdr:col>
      <xdr:colOff>187325</xdr:colOff>
      <xdr:row>34</xdr:row>
      <xdr:rowOff>63500</xdr:rowOff>
    </xdr:to>
    <xdr:cxnSp macro="">
      <xdr:nvCxnSpPr>
        <xdr:cNvPr id="69" name="直線コネクタ 68"/>
        <xdr:cNvCxnSpPr/>
      </xdr:nvCxnSpPr>
      <xdr:spPr>
        <a:xfrm flipV="1">
          <a:off x="3098800" y="582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34</xdr:row>
      <xdr:rowOff>63500</xdr:rowOff>
    </xdr:to>
    <xdr:cxnSp macro="">
      <xdr:nvCxnSpPr>
        <xdr:cNvPr id="72" name="直線コネクタ 71"/>
        <xdr:cNvCxnSpPr/>
      </xdr:nvCxnSpPr>
      <xdr:spPr>
        <a:xfrm>
          <a:off x="2209800" y="5727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88900</xdr:rowOff>
    </xdr:to>
    <xdr:cxnSp macro="">
      <xdr:nvCxnSpPr>
        <xdr:cNvPr id="75" name="直線コネクタ 74"/>
        <xdr:cNvCxnSpPr/>
      </xdr:nvCxnSpPr>
      <xdr:spPr>
        <a:xfrm flipV="1">
          <a:off x="1320800" y="572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6"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120650</xdr:rowOff>
    </xdr:from>
    <xdr:to>
      <xdr:col>20</xdr:col>
      <xdr:colOff>38100</xdr:colOff>
      <xdr:row>34</xdr:row>
      <xdr:rowOff>50800</xdr:rowOff>
    </xdr:to>
    <xdr:sp macro="" textlink="">
      <xdr:nvSpPr>
        <xdr:cNvPr id="87" name="楕円 86"/>
        <xdr:cNvSpPr/>
      </xdr:nvSpPr>
      <xdr:spPr>
        <a:xfrm>
          <a:off x="3937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60977</xdr:rowOff>
    </xdr:from>
    <xdr:ext cx="736600" cy="259045"/>
    <xdr:sp macro="" textlink="">
      <xdr:nvSpPr>
        <xdr:cNvPr id="88" name="テキスト ボックス 87"/>
        <xdr:cNvSpPr txBox="1"/>
      </xdr:nvSpPr>
      <xdr:spPr>
        <a:xfrm>
          <a:off x="3606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xdr:rowOff>
    </xdr:from>
    <xdr:to>
      <xdr:col>15</xdr:col>
      <xdr:colOff>149225</xdr:colOff>
      <xdr:row>34</xdr:row>
      <xdr:rowOff>114300</xdr:rowOff>
    </xdr:to>
    <xdr:sp macro="" textlink="">
      <xdr:nvSpPr>
        <xdr:cNvPr id="89" name="楕円 88"/>
        <xdr:cNvSpPr/>
      </xdr:nvSpPr>
      <xdr:spPr>
        <a:xfrm>
          <a:off x="3048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124477</xdr:rowOff>
    </xdr:from>
    <xdr:ext cx="762000" cy="259045"/>
    <xdr:sp macro="" textlink="">
      <xdr:nvSpPr>
        <xdr:cNvPr id="90" name="テキスト ボックス 89"/>
        <xdr:cNvSpPr txBox="1"/>
      </xdr:nvSpPr>
      <xdr:spPr>
        <a:xfrm>
          <a:off x="2717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１．５ポイント減少し、また類似団体平均値を２．０ポイント下回っている状況である。前年度から大きく減少した主な要因は、会計年度任用職員制度が始まり、賃金を物件費として分析していたものが、人件費として分析され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物件費の主要な部分を占める施設の管理経費については、平成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月に策定した「公の施設等評価及びあり方方針」のもと、施設の集約化や複合化による総量削減に取り組んでいるところであり、今後も施設の維持管理コストの縮減を図り、物件費の削減に努めたい。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143329</xdr:rowOff>
    </xdr:to>
    <xdr:cxnSp macro="">
      <xdr:nvCxnSpPr>
        <xdr:cNvPr id="129" name="直線コネクタ 128"/>
        <xdr:cNvCxnSpPr/>
      </xdr:nvCxnSpPr>
      <xdr:spPr>
        <a:xfrm flipV="1">
          <a:off x="15671800" y="27232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143329</xdr:rowOff>
    </xdr:to>
    <xdr:cxnSp macro="">
      <xdr:nvCxnSpPr>
        <xdr:cNvPr id="132" name="直線コネクタ 131"/>
        <xdr:cNvCxnSpPr/>
      </xdr:nvCxnSpPr>
      <xdr:spPr>
        <a:xfrm>
          <a:off x="14782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16</xdr:row>
      <xdr:rowOff>154214</xdr:rowOff>
    </xdr:to>
    <xdr:cxnSp macro="">
      <xdr:nvCxnSpPr>
        <xdr:cNvPr id="135" name="直線コネクタ 134"/>
        <xdr:cNvCxnSpPr/>
      </xdr:nvCxnSpPr>
      <xdr:spPr>
        <a:xfrm flipV="1">
          <a:off x="13893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37193</xdr:rowOff>
    </xdr:to>
    <xdr:cxnSp macro="">
      <xdr:nvCxnSpPr>
        <xdr:cNvPr id="138" name="直線コネクタ 137"/>
        <xdr:cNvCxnSpPr/>
      </xdr:nvCxnSpPr>
      <xdr:spPr>
        <a:xfrm flipV="1">
          <a:off x="13004800" y="2897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前年度数値と比較して、保育所管理運営費や認定こども園管理運営費等に充当した一般財源額が減少しているため、０．９ポイント減少しており、類似団体平均値を０．５ポイント下回っている状況にある。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今後も社会保障関係経費については増加することが見込まれているため、更なる適正な執行に取り組み、上昇率の抑制に努めたい。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57</xdr:row>
      <xdr:rowOff>37193</xdr:rowOff>
    </xdr:to>
    <xdr:cxnSp macro="">
      <xdr:nvCxnSpPr>
        <xdr:cNvPr id="192" name="直線コネクタ 191"/>
        <xdr:cNvCxnSpPr/>
      </xdr:nvCxnSpPr>
      <xdr:spPr>
        <a:xfrm flipV="1">
          <a:off x="3987800" y="95159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37193</xdr:rowOff>
    </xdr:to>
    <xdr:cxnSp macro="">
      <xdr:nvCxnSpPr>
        <xdr:cNvPr id="195" name="直線コネクタ 194"/>
        <xdr:cNvCxnSpPr/>
      </xdr:nvCxnSpPr>
      <xdr:spPr>
        <a:xfrm>
          <a:off x="3098800" y="9581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151493</xdr:rowOff>
    </xdr:to>
    <xdr:cxnSp macro="">
      <xdr:nvCxnSpPr>
        <xdr:cNvPr id="198" name="直線コネクタ 197"/>
        <xdr:cNvCxnSpPr/>
      </xdr:nvCxnSpPr>
      <xdr:spPr>
        <a:xfrm>
          <a:off x="2209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55</xdr:row>
      <xdr:rowOff>20865</xdr:rowOff>
    </xdr:to>
    <xdr:cxnSp macro="">
      <xdr:nvCxnSpPr>
        <xdr:cNvPr id="201" name="直線コネクタ 200"/>
        <xdr:cNvCxnSpPr/>
      </xdr:nvCxnSpPr>
      <xdr:spPr>
        <a:xfrm>
          <a:off x="1320800" y="9254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3" name="テキスト ボックス 202"/>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214" name="テキスト ボックス 21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前年度と比較して０．５ポイント増加し、類似団体平均値を１．６ポイント上回っており、類似団体平均値との乖離が進んでいる。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増加の主な原因は介護保険特別会計繰出金であり、今後も増加傾向は続くものと見込まれるが、上昇率の抑制に努めたい。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107950</xdr:rowOff>
    </xdr:to>
    <xdr:cxnSp macro="">
      <xdr:nvCxnSpPr>
        <xdr:cNvPr id="253" name="直線コネクタ 252"/>
        <xdr:cNvCxnSpPr/>
      </xdr:nvCxnSpPr>
      <xdr:spPr>
        <a:xfrm>
          <a:off x="15671800" y="1012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59</xdr:row>
      <xdr:rowOff>12700</xdr:rowOff>
    </xdr:to>
    <xdr:cxnSp macro="">
      <xdr:nvCxnSpPr>
        <xdr:cNvPr id="256" name="直線コネクタ 255"/>
        <xdr:cNvCxnSpPr/>
      </xdr:nvCxnSpPr>
      <xdr:spPr>
        <a:xfrm>
          <a:off x="14782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107950</xdr:rowOff>
    </xdr:to>
    <xdr:cxnSp macro="">
      <xdr:nvCxnSpPr>
        <xdr:cNvPr id="259" name="直線コネクタ 258"/>
        <xdr:cNvCxnSpPr/>
      </xdr:nvCxnSpPr>
      <xdr:spPr>
        <a:xfrm>
          <a:off x="13893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61" name="テキスト ボックス 26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58</xdr:row>
      <xdr:rowOff>50800</xdr:rowOff>
    </xdr:to>
    <xdr:cxnSp macro="">
      <xdr:nvCxnSpPr>
        <xdr:cNvPr id="262" name="直線コネクタ 261"/>
        <xdr:cNvCxnSpPr/>
      </xdr:nvCxnSpPr>
      <xdr:spPr>
        <a:xfrm>
          <a:off x="13004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64" name="テキスト ボックス 263"/>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66" name="テキスト ボックス 265"/>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2" name="楕円 271"/>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3"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4" name="楕円 273"/>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5" name="テキスト ボックス 274"/>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57150</xdr:rowOff>
    </xdr:from>
    <xdr:to>
      <xdr:col>74</xdr:col>
      <xdr:colOff>31750</xdr:colOff>
      <xdr:row>58</xdr:row>
      <xdr:rowOff>158750</xdr:rowOff>
    </xdr:to>
    <xdr:sp macro="" textlink="">
      <xdr:nvSpPr>
        <xdr:cNvPr id="276" name="楕円 275"/>
        <xdr:cNvSpPr/>
      </xdr:nvSpPr>
      <xdr:spPr>
        <a:xfrm>
          <a:off x="14732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168927</xdr:rowOff>
    </xdr:from>
    <xdr:ext cx="762000" cy="259045"/>
    <xdr:sp macro="" textlink="">
      <xdr:nvSpPr>
        <xdr:cNvPr id="277" name="テキスト ボックス 276"/>
        <xdr:cNvSpPr txBox="1"/>
      </xdr:nvSpPr>
      <xdr:spPr>
        <a:xfrm>
          <a:off x="14401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8" name="楕円 277"/>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9" name="テキスト ボックス 278"/>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前年度と比較すると０．９ポイント減少し、類似団体平均値を３．４ポイントと大きく下回っている状況である。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年度は公共下水道事業会計負担金やコロナ禍によりイベント推進費が減少したところである。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これまでも財政的援助団体への補助金の見直しを行うなど、経費削減に取り組んできたが、これらの取組を継続し、引き続き経費の削減に努めたい。</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83457</xdr:rowOff>
    </xdr:from>
    <xdr:to>
      <xdr:col>82</xdr:col>
      <xdr:colOff>107950</xdr:colOff>
      <xdr:row>35</xdr:row>
      <xdr:rowOff>9978</xdr:rowOff>
    </xdr:to>
    <xdr:cxnSp macro="">
      <xdr:nvCxnSpPr>
        <xdr:cNvPr id="316" name="直線コネクタ 315"/>
        <xdr:cNvCxnSpPr/>
      </xdr:nvCxnSpPr>
      <xdr:spPr>
        <a:xfrm flipV="1">
          <a:off x="15671800" y="5912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7"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9978</xdr:rowOff>
    </xdr:from>
    <xdr:to>
      <xdr:col>78</xdr:col>
      <xdr:colOff>69850</xdr:colOff>
      <xdr:row>35</xdr:row>
      <xdr:rowOff>9978</xdr:rowOff>
    </xdr:to>
    <xdr:cxnSp macro="">
      <xdr:nvCxnSpPr>
        <xdr:cNvPr id="319" name="直線コネクタ 318"/>
        <xdr:cNvCxnSpPr/>
      </xdr:nvCxnSpPr>
      <xdr:spPr>
        <a:xfrm>
          <a:off x="14782800" y="60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9978</xdr:rowOff>
    </xdr:from>
    <xdr:to>
      <xdr:col>73</xdr:col>
      <xdr:colOff>180975</xdr:colOff>
      <xdr:row>35</xdr:row>
      <xdr:rowOff>64407</xdr:rowOff>
    </xdr:to>
    <xdr:cxnSp macro="">
      <xdr:nvCxnSpPr>
        <xdr:cNvPr id="322" name="直線コネクタ 321"/>
        <xdr:cNvCxnSpPr/>
      </xdr:nvCxnSpPr>
      <xdr:spPr>
        <a:xfrm flipV="1">
          <a:off x="13893800" y="601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4" name="テキスト ボックス 32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64407</xdr:rowOff>
    </xdr:from>
    <xdr:to>
      <xdr:col>69</xdr:col>
      <xdr:colOff>92075</xdr:colOff>
      <xdr:row>35</xdr:row>
      <xdr:rowOff>75293</xdr:rowOff>
    </xdr:to>
    <xdr:cxnSp macro="">
      <xdr:nvCxnSpPr>
        <xdr:cNvPr id="325" name="直線コネクタ 324"/>
        <xdr:cNvCxnSpPr/>
      </xdr:nvCxnSpPr>
      <xdr:spPr>
        <a:xfrm flipV="1">
          <a:off x="13004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7" name="テキスト ボックス 326"/>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9" name="テキスト ボックス 328"/>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32657</xdr:rowOff>
    </xdr:from>
    <xdr:to>
      <xdr:col>82</xdr:col>
      <xdr:colOff>158750</xdr:colOff>
      <xdr:row>34</xdr:row>
      <xdr:rowOff>134257</xdr:rowOff>
    </xdr:to>
    <xdr:sp macro="" textlink="">
      <xdr:nvSpPr>
        <xdr:cNvPr id="335" name="楕円 334"/>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49184</xdr:rowOff>
    </xdr:from>
    <xdr:ext cx="762000" cy="259045"/>
    <xdr:sp macro="" textlink="">
      <xdr:nvSpPr>
        <xdr:cNvPr id="336" name="補助費等該当値テキスト"/>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130628</xdr:rowOff>
    </xdr:from>
    <xdr:to>
      <xdr:col>78</xdr:col>
      <xdr:colOff>120650</xdr:colOff>
      <xdr:row>35</xdr:row>
      <xdr:rowOff>60778</xdr:rowOff>
    </xdr:to>
    <xdr:sp macro="" textlink="">
      <xdr:nvSpPr>
        <xdr:cNvPr id="337" name="楕円 336"/>
        <xdr:cNvSpPr/>
      </xdr:nvSpPr>
      <xdr:spPr>
        <a:xfrm>
          <a:off x="15621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70955</xdr:rowOff>
    </xdr:from>
    <xdr:ext cx="736600" cy="259045"/>
    <xdr:sp macro="" textlink="">
      <xdr:nvSpPr>
        <xdr:cNvPr id="338" name="テキスト ボックス 337"/>
        <xdr:cNvSpPr txBox="1"/>
      </xdr:nvSpPr>
      <xdr:spPr>
        <a:xfrm>
          <a:off x="15290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130628</xdr:rowOff>
    </xdr:from>
    <xdr:to>
      <xdr:col>74</xdr:col>
      <xdr:colOff>31750</xdr:colOff>
      <xdr:row>35</xdr:row>
      <xdr:rowOff>60778</xdr:rowOff>
    </xdr:to>
    <xdr:sp macro="" textlink="">
      <xdr:nvSpPr>
        <xdr:cNvPr id="339" name="楕円 338"/>
        <xdr:cNvSpPr/>
      </xdr:nvSpPr>
      <xdr:spPr>
        <a:xfrm>
          <a:off x="14732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70955</xdr:rowOff>
    </xdr:from>
    <xdr:ext cx="762000" cy="259045"/>
    <xdr:sp macro="" textlink="">
      <xdr:nvSpPr>
        <xdr:cNvPr id="340" name="テキスト ボックス 339"/>
        <xdr:cNvSpPr txBox="1"/>
      </xdr:nvSpPr>
      <xdr:spPr>
        <a:xfrm>
          <a:off x="14401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13607</xdr:rowOff>
    </xdr:from>
    <xdr:to>
      <xdr:col>69</xdr:col>
      <xdr:colOff>142875</xdr:colOff>
      <xdr:row>35</xdr:row>
      <xdr:rowOff>115207</xdr:rowOff>
    </xdr:to>
    <xdr:sp macro="" textlink="">
      <xdr:nvSpPr>
        <xdr:cNvPr id="341" name="楕円 340"/>
        <xdr:cNvSpPr/>
      </xdr:nvSpPr>
      <xdr:spPr>
        <a:xfrm>
          <a:off x="13843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125384</xdr:rowOff>
    </xdr:from>
    <xdr:ext cx="762000" cy="259045"/>
    <xdr:sp macro="" textlink="">
      <xdr:nvSpPr>
        <xdr:cNvPr id="342" name="テキスト ボックス 341"/>
        <xdr:cNvSpPr txBox="1"/>
      </xdr:nvSpPr>
      <xdr:spPr>
        <a:xfrm>
          <a:off x="13512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24493</xdr:rowOff>
    </xdr:from>
    <xdr:to>
      <xdr:col>65</xdr:col>
      <xdr:colOff>53975</xdr:colOff>
      <xdr:row>35</xdr:row>
      <xdr:rowOff>126093</xdr:rowOff>
    </xdr:to>
    <xdr:sp macro="" textlink="">
      <xdr:nvSpPr>
        <xdr:cNvPr id="343" name="楕円 342"/>
        <xdr:cNvSpPr/>
      </xdr:nvSpPr>
      <xdr:spPr>
        <a:xfrm>
          <a:off x="12954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136270</xdr:rowOff>
    </xdr:from>
    <xdr:ext cx="762000" cy="259045"/>
    <xdr:sp macro="" textlink="">
      <xdr:nvSpPr>
        <xdr:cNvPr id="344" name="テキスト ボックス 343"/>
        <xdr:cNvSpPr txBox="1"/>
      </xdr:nvSpPr>
      <xdr:spPr>
        <a:xfrm>
          <a:off x="12623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、引き続き、類似団体内で最も高くなっている。合併に伴う施設の統廃合や国体関連施設の整備、大型事業を集中して実施したことやその財源として借り入れた合併特例債について、償還期間を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年間と比較的短期に設定したことが主な要因である。なお、平成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年度から大型事業のうち、新ごみ処理施設建設事業について、償還期間を施設の管理運営業務の委託期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間に合わせた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170435</xdr:rowOff>
    </xdr:from>
    <xdr:to>
      <xdr:col>24</xdr:col>
      <xdr:colOff>25400</xdr:colOff>
      <xdr:row>80</xdr:row>
      <xdr:rowOff>12700</xdr:rowOff>
    </xdr:to>
    <xdr:cxnSp macro="">
      <xdr:nvCxnSpPr>
        <xdr:cNvPr id="374" name="直線コネクタ 373"/>
        <xdr:cNvCxnSpPr/>
      </xdr:nvCxnSpPr>
      <xdr:spPr>
        <a:xfrm flipV="1">
          <a:off x="3987800" y="137149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5"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12700</xdr:rowOff>
    </xdr:to>
    <xdr:cxnSp macro="">
      <xdr:nvCxnSpPr>
        <xdr:cNvPr id="377" name="直線コネクタ 376"/>
        <xdr:cNvCxnSpPr/>
      </xdr:nvCxnSpPr>
      <xdr:spPr>
        <a:xfrm>
          <a:off x="3098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9" name="テキスト ボックス 37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156718</xdr:rowOff>
    </xdr:from>
    <xdr:to>
      <xdr:col>15</xdr:col>
      <xdr:colOff>98425</xdr:colOff>
      <xdr:row>80</xdr:row>
      <xdr:rowOff>12700</xdr:rowOff>
    </xdr:to>
    <xdr:cxnSp macro="">
      <xdr:nvCxnSpPr>
        <xdr:cNvPr id="380" name="直線コネクタ 379"/>
        <xdr:cNvCxnSpPr/>
      </xdr:nvCxnSpPr>
      <xdr:spPr>
        <a:xfrm>
          <a:off x="2209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2" name="テキスト ボックス 381"/>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133858</xdr:rowOff>
    </xdr:from>
    <xdr:to>
      <xdr:col>11</xdr:col>
      <xdr:colOff>9525</xdr:colOff>
      <xdr:row>79</xdr:row>
      <xdr:rowOff>156718</xdr:rowOff>
    </xdr:to>
    <xdr:cxnSp macro="">
      <xdr:nvCxnSpPr>
        <xdr:cNvPr id="383" name="直線コネクタ 382"/>
        <xdr:cNvCxnSpPr/>
      </xdr:nvCxnSpPr>
      <xdr:spPr>
        <a:xfrm>
          <a:off x="1320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5" name="テキスト ボックス 384"/>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119635</xdr:rowOff>
    </xdr:from>
    <xdr:to>
      <xdr:col>24</xdr:col>
      <xdr:colOff>76200</xdr:colOff>
      <xdr:row>80</xdr:row>
      <xdr:rowOff>49785</xdr:rowOff>
    </xdr:to>
    <xdr:sp macro="" textlink="">
      <xdr:nvSpPr>
        <xdr:cNvPr id="393" name="楕円 392"/>
        <xdr:cNvSpPr/>
      </xdr:nvSpPr>
      <xdr:spPr>
        <a:xfrm>
          <a:off x="4775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28212</xdr:rowOff>
    </xdr:from>
    <xdr:ext cx="762000" cy="259045"/>
    <xdr:sp macro="" textlink="">
      <xdr:nvSpPr>
        <xdr:cNvPr id="394" name="公債費該当値テキスト"/>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5" name="楕円 394"/>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6" name="テキスト ボックス 395"/>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7" name="楕円 396"/>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8" name="テキスト ボックス 397"/>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105918</xdr:rowOff>
    </xdr:from>
    <xdr:to>
      <xdr:col>11</xdr:col>
      <xdr:colOff>60325</xdr:colOff>
      <xdr:row>80</xdr:row>
      <xdr:rowOff>36068</xdr:rowOff>
    </xdr:to>
    <xdr:sp macro="" textlink="">
      <xdr:nvSpPr>
        <xdr:cNvPr id="399" name="楕円 398"/>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20845</xdr:rowOff>
    </xdr:from>
    <xdr:ext cx="762000" cy="259045"/>
    <xdr:sp macro="" textlink="">
      <xdr:nvSpPr>
        <xdr:cNvPr id="400" name="テキスト ボックス 399"/>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83058</xdr:rowOff>
    </xdr:from>
    <xdr:to>
      <xdr:col>6</xdr:col>
      <xdr:colOff>171450</xdr:colOff>
      <xdr:row>80</xdr:row>
      <xdr:rowOff>13208</xdr:rowOff>
    </xdr:to>
    <xdr:sp macro="" textlink="">
      <xdr:nvSpPr>
        <xdr:cNvPr id="401" name="楕円 400"/>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169435</xdr:rowOff>
    </xdr:from>
    <xdr:ext cx="762000" cy="259045"/>
    <xdr:sp macro="" textlink="">
      <xdr:nvSpPr>
        <xdr:cNvPr id="402" name="テキスト ボックス 401"/>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前年度と比較して１．７ポイント増加し、類似団体平均値を３．３ポイント下回っている。類似団体平均は下回っているものの、近年増加傾向の状況が続いている。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や繰出金の増加が扶助費や補助費等の減少を上回ったことによるものである。今後も社会保障関連経費や老朽化が進む公共施設等の維持管理経費等は増加が見込まれるため、定員の適正化や事務事業の見直し、公共施設の統廃合等に積極的に取り組み、経費の削減に努めた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75</xdr:row>
      <xdr:rowOff>138430</xdr:rowOff>
    </xdr:to>
    <xdr:cxnSp macro="">
      <xdr:nvCxnSpPr>
        <xdr:cNvPr id="435" name="直線コネクタ 434"/>
        <xdr:cNvCxnSpPr/>
      </xdr:nvCxnSpPr>
      <xdr:spPr>
        <a:xfrm>
          <a:off x="15671800" y="12867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6"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75</xdr:row>
      <xdr:rowOff>8890</xdr:rowOff>
    </xdr:to>
    <xdr:cxnSp macro="">
      <xdr:nvCxnSpPr>
        <xdr:cNvPr id="438" name="直線コネクタ 437"/>
        <xdr:cNvCxnSpPr/>
      </xdr:nvCxnSpPr>
      <xdr:spPr>
        <a:xfrm>
          <a:off x="14782800" y="12806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40" name="テキスト ボックス 439"/>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74</xdr:row>
      <xdr:rowOff>119380</xdr:rowOff>
    </xdr:to>
    <xdr:cxnSp macro="">
      <xdr:nvCxnSpPr>
        <xdr:cNvPr id="441" name="直線コネクタ 440"/>
        <xdr:cNvCxnSpPr/>
      </xdr:nvCxnSpPr>
      <xdr:spPr>
        <a:xfrm>
          <a:off x="13893800" y="12715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74</xdr:row>
      <xdr:rowOff>50800</xdr:rowOff>
    </xdr:to>
    <xdr:cxnSp macro="">
      <xdr:nvCxnSpPr>
        <xdr:cNvPr id="444" name="直線コネクタ 443"/>
        <xdr:cNvCxnSpPr/>
      </xdr:nvCxnSpPr>
      <xdr:spPr>
        <a:xfrm flipV="1">
          <a:off x="13004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6" name="テキスト ボックス 445"/>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8" name="テキスト ボックス 44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4" name="楕円 453"/>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5"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56" name="楕円 455"/>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57" name="テキスト ボックス 456"/>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68580</xdr:rowOff>
    </xdr:from>
    <xdr:to>
      <xdr:col>74</xdr:col>
      <xdr:colOff>31750</xdr:colOff>
      <xdr:row>74</xdr:row>
      <xdr:rowOff>170180</xdr:rowOff>
    </xdr:to>
    <xdr:sp macro="" textlink="">
      <xdr:nvSpPr>
        <xdr:cNvPr id="458" name="楕円 457"/>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8907</xdr:rowOff>
    </xdr:from>
    <xdr:ext cx="762000" cy="259045"/>
    <xdr:sp macro="" textlink="">
      <xdr:nvSpPr>
        <xdr:cNvPr id="459" name="テキスト ボックス 458"/>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60" name="楕円 459"/>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61" name="テキスト ボックス 460"/>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0</xdr:rowOff>
    </xdr:from>
    <xdr:to>
      <xdr:col>65</xdr:col>
      <xdr:colOff>53975</xdr:colOff>
      <xdr:row>74</xdr:row>
      <xdr:rowOff>101600</xdr:rowOff>
    </xdr:to>
    <xdr:sp macro="" textlink="">
      <xdr:nvSpPr>
        <xdr:cNvPr id="462" name="楕円 461"/>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111777</xdr:rowOff>
    </xdr:from>
    <xdr:ext cx="762000" cy="259045"/>
    <xdr:sp macro="" textlink="">
      <xdr:nvSpPr>
        <xdr:cNvPr id="463" name="テキスト ボックス 462"/>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12129</xdr:rowOff>
    </xdr:from>
    <xdr:to>
      <xdr:col>29</xdr:col>
      <xdr:colOff>127000</xdr:colOff>
      <xdr:row>15</xdr:row>
      <xdr:rowOff>83566</xdr:rowOff>
    </xdr:to>
    <xdr:cxnSp macro="">
      <xdr:nvCxnSpPr>
        <xdr:cNvPr id="50" name="直線コネクタ 49"/>
        <xdr:cNvCxnSpPr/>
      </xdr:nvCxnSpPr>
      <xdr:spPr bwMode="auto">
        <a:xfrm flipV="1">
          <a:off x="5003800" y="2460054"/>
          <a:ext cx="647700" cy="24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77546</xdr:rowOff>
    </xdr:from>
    <xdr:to>
      <xdr:col>26</xdr:col>
      <xdr:colOff>50800</xdr:colOff>
      <xdr:row>15</xdr:row>
      <xdr:rowOff>83566</xdr:rowOff>
    </xdr:to>
    <xdr:cxnSp macro="">
      <xdr:nvCxnSpPr>
        <xdr:cNvPr id="53" name="直線コネクタ 52"/>
        <xdr:cNvCxnSpPr/>
      </xdr:nvCxnSpPr>
      <xdr:spPr bwMode="auto">
        <a:xfrm>
          <a:off x="4305300" y="2696921"/>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77546</xdr:rowOff>
    </xdr:from>
    <xdr:to>
      <xdr:col>22</xdr:col>
      <xdr:colOff>114300</xdr:colOff>
      <xdr:row>15</xdr:row>
      <xdr:rowOff>101625</xdr:rowOff>
    </xdr:to>
    <xdr:cxnSp macro="">
      <xdr:nvCxnSpPr>
        <xdr:cNvPr id="56" name="直線コネクタ 55"/>
        <xdr:cNvCxnSpPr/>
      </xdr:nvCxnSpPr>
      <xdr:spPr bwMode="auto">
        <a:xfrm flipV="1">
          <a:off x="3606800" y="2696921"/>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87719</xdr:rowOff>
    </xdr:from>
    <xdr:to>
      <xdr:col>18</xdr:col>
      <xdr:colOff>177800</xdr:colOff>
      <xdr:row>15</xdr:row>
      <xdr:rowOff>101625</xdr:rowOff>
    </xdr:to>
    <xdr:cxnSp macro="">
      <xdr:nvCxnSpPr>
        <xdr:cNvPr id="59" name="直線コネクタ 58"/>
        <xdr:cNvCxnSpPr/>
      </xdr:nvCxnSpPr>
      <xdr:spPr bwMode="auto">
        <a:xfrm>
          <a:off x="2908300" y="2707094"/>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132779</xdr:rowOff>
    </xdr:from>
    <xdr:to>
      <xdr:col>29</xdr:col>
      <xdr:colOff>177800</xdr:colOff>
      <xdr:row>14</xdr:row>
      <xdr:rowOff>62929</xdr:rowOff>
    </xdr:to>
    <xdr:sp macro="" textlink="">
      <xdr:nvSpPr>
        <xdr:cNvPr id="69" name="楕円 68"/>
        <xdr:cNvSpPr/>
      </xdr:nvSpPr>
      <xdr:spPr bwMode="auto">
        <a:xfrm>
          <a:off x="5600700" y="240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149306</xdr:rowOff>
    </xdr:from>
    <xdr:ext cx="762000" cy="259045"/>
    <xdr:sp macro="" textlink="">
      <xdr:nvSpPr>
        <xdr:cNvPr id="70" name="人口1人当たり決算額の推移該当値テキスト130"/>
        <xdr:cNvSpPr txBox="1"/>
      </xdr:nvSpPr>
      <xdr:spPr>
        <a:xfrm>
          <a:off x="5740400" y="225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32766</xdr:rowOff>
    </xdr:from>
    <xdr:to>
      <xdr:col>26</xdr:col>
      <xdr:colOff>101600</xdr:colOff>
      <xdr:row>15</xdr:row>
      <xdr:rowOff>134366</xdr:rowOff>
    </xdr:to>
    <xdr:sp macro="" textlink="">
      <xdr:nvSpPr>
        <xdr:cNvPr id="71" name="楕円 70"/>
        <xdr:cNvSpPr/>
      </xdr:nvSpPr>
      <xdr:spPr bwMode="auto">
        <a:xfrm>
          <a:off x="4953000" y="26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144543</xdr:rowOff>
    </xdr:from>
    <xdr:ext cx="736600" cy="259045"/>
    <xdr:sp macro="" textlink="">
      <xdr:nvSpPr>
        <xdr:cNvPr id="72" name="テキスト ボックス 71"/>
        <xdr:cNvSpPr txBox="1"/>
      </xdr:nvSpPr>
      <xdr:spPr>
        <a:xfrm>
          <a:off x="4622800" y="242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26746</xdr:rowOff>
    </xdr:from>
    <xdr:to>
      <xdr:col>22</xdr:col>
      <xdr:colOff>165100</xdr:colOff>
      <xdr:row>15</xdr:row>
      <xdr:rowOff>128346</xdr:rowOff>
    </xdr:to>
    <xdr:sp macro="" textlink="">
      <xdr:nvSpPr>
        <xdr:cNvPr id="73" name="楕円 72"/>
        <xdr:cNvSpPr/>
      </xdr:nvSpPr>
      <xdr:spPr bwMode="auto">
        <a:xfrm>
          <a:off x="4254500" y="26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138523</xdr:rowOff>
    </xdr:from>
    <xdr:ext cx="762000" cy="259045"/>
    <xdr:sp macro="" textlink="">
      <xdr:nvSpPr>
        <xdr:cNvPr id="74" name="テキスト ボックス 73"/>
        <xdr:cNvSpPr txBox="1"/>
      </xdr:nvSpPr>
      <xdr:spPr>
        <a:xfrm>
          <a:off x="3924300" y="24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50825</xdr:rowOff>
    </xdr:from>
    <xdr:to>
      <xdr:col>19</xdr:col>
      <xdr:colOff>38100</xdr:colOff>
      <xdr:row>15</xdr:row>
      <xdr:rowOff>152425</xdr:rowOff>
    </xdr:to>
    <xdr:sp macro="" textlink="">
      <xdr:nvSpPr>
        <xdr:cNvPr id="75" name="楕円 74"/>
        <xdr:cNvSpPr/>
      </xdr:nvSpPr>
      <xdr:spPr bwMode="auto">
        <a:xfrm>
          <a:off x="3556000" y="267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162602</xdr:rowOff>
    </xdr:from>
    <xdr:ext cx="762000" cy="259045"/>
    <xdr:sp macro="" textlink="">
      <xdr:nvSpPr>
        <xdr:cNvPr id="76" name="テキスト ボックス 75"/>
        <xdr:cNvSpPr txBox="1"/>
      </xdr:nvSpPr>
      <xdr:spPr>
        <a:xfrm>
          <a:off x="3225800" y="24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36919</xdr:rowOff>
    </xdr:from>
    <xdr:to>
      <xdr:col>15</xdr:col>
      <xdr:colOff>101600</xdr:colOff>
      <xdr:row>15</xdr:row>
      <xdr:rowOff>138519</xdr:rowOff>
    </xdr:to>
    <xdr:sp macro="" textlink="">
      <xdr:nvSpPr>
        <xdr:cNvPr id="77" name="楕円 76"/>
        <xdr:cNvSpPr/>
      </xdr:nvSpPr>
      <xdr:spPr bwMode="auto">
        <a:xfrm>
          <a:off x="2857500" y="265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148696</xdr:rowOff>
    </xdr:from>
    <xdr:ext cx="762000" cy="259045"/>
    <xdr:sp macro="" textlink="">
      <xdr:nvSpPr>
        <xdr:cNvPr id="78" name="テキスト ボックス 77"/>
        <xdr:cNvSpPr txBox="1"/>
      </xdr:nvSpPr>
      <xdr:spPr>
        <a:xfrm>
          <a:off x="2527300" y="242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226022</xdr:rowOff>
    </xdr:from>
    <xdr:to>
      <xdr:col>29</xdr:col>
      <xdr:colOff>127000</xdr:colOff>
      <xdr:row>33</xdr:row>
      <xdr:rowOff>291706</xdr:rowOff>
    </xdr:to>
    <xdr:cxnSp macro="">
      <xdr:nvCxnSpPr>
        <xdr:cNvPr id="111" name="直線コネクタ 110"/>
        <xdr:cNvCxnSpPr/>
      </xdr:nvCxnSpPr>
      <xdr:spPr bwMode="auto">
        <a:xfrm>
          <a:off x="5003800" y="6150572"/>
          <a:ext cx="6477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216497</xdr:rowOff>
    </xdr:from>
    <xdr:to>
      <xdr:col>26</xdr:col>
      <xdr:colOff>50800</xdr:colOff>
      <xdr:row>33</xdr:row>
      <xdr:rowOff>226022</xdr:rowOff>
    </xdr:to>
    <xdr:cxnSp macro="">
      <xdr:nvCxnSpPr>
        <xdr:cNvPr id="114" name="直線コネクタ 113"/>
        <xdr:cNvCxnSpPr/>
      </xdr:nvCxnSpPr>
      <xdr:spPr bwMode="auto">
        <a:xfrm>
          <a:off x="4305300" y="6141047"/>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153708</xdr:rowOff>
    </xdr:from>
    <xdr:to>
      <xdr:col>22</xdr:col>
      <xdr:colOff>114300</xdr:colOff>
      <xdr:row>33</xdr:row>
      <xdr:rowOff>216497</xdr:rowOff>
    </xdr:to>
    <xdr:cxnSp macro="">
      <xdr:nvCxnSpPr>
        <xdr:cNvPr id="117" name="直線コネクタ 116"/>
        <xdr:cNvCxnSpPr/>
      </xdr:nvCxnSpPr>
      <xdr:spPr bwMode="auto">
        <a:xfrm>
          <a:off x="3606800" y="607825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257789</xdr:rowOff>
    </xdr:from>
    <xdr:ext cx="762000" cy="259045"/>
    <xdr:sp macro="" textlink="">
      <xdr:nvSpPr>
        <xdr:cNvPr id="119" name="テキスト ボックス 118"/>
        <xdr:cNvSpPr txBox="1"/>
      </xdr:nvSpPr>
      <xdr:spPr>
        <a:xfrm>
          <a:off x="3924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153708</xdr:rowOff>
    </xdr:from>
    <xdr:to>
      <xdr:col>18</xdr:col>
      <xdr:colOff>177800</xdr:colOff>
      <xdr:row>33</xdr:row>
      <xdr:rowOff>161099</xdr:rowOff>
    </xdr:to>
    <xdr:cxnSp macro="">
      <xdr:nvCxnSpPr>
        <xdr:cNvPr id="120" name="直線コネクタ 119"/>
        <xdr:cNvCxnSpPr/>
      </xdr:nvCxnSpPr>
      <xdr:spPr bwMode="auto">
        <a:xfrm flipV="1">
          <a:off x="2908300" y="6078258"/>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196790</xdr:rowOff>
    </xdr:from>
    <xdr:ext cx="762000" cy="259045"/>
    <xdr:sp macro="" textlink="">
      <xdr:nvSpPr>
        <xdr:cNvPr id="124" name="テキスト ボックス 123"/>
        <xdr:cNvSpPr txBox="1"/>
      </xdr:nvSpPr>
      <xdr:spPr>
        <a:xfrm>
          <a:off x="2527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240906</xdr:rowOff>
    </xdr:from>
    <xdr:to>
      <xdr:col>29</xdr:col>
      <xdr:colOff>177800</xdr:colOff>
      <xdr:row>33</xdr:row>
      <xdr:rowOff>342506</xdr:rowOff>
    </xdr:to>
    <xdr:sp macro="" textlink="">
      <xdr:nvSpPr>
        <xdr:cNvPr id="130" name="楕円 129"/>
        <xdr:cNvSpPr/>
      </xdr:nvSpPr>
      <xdr:spPr bwMode="auto">
        <a:xfrm>
          <a:off x="5600700" y="616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153865</xdr:rowOff>
    </xdr:from>
    <xdr:ext cx="762000" cy="259045"/>
    <xdr:sp macro="" textlink="">
      <xdr:nvSpPr>
        <xdr:cNvPr id="131" name="人口1人当たり決算額の推移該当値テキスト445"/>
        <xdr:cNvSpPr txBox="1"/>
      </xdr:nvSpPr>
      <xdr:spPr>
        <a:xfrm>
          <a:off x="5740400" y="60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175222</xdr:rowOff>
    </xdr:from>
    <xdr:to>
      <xdr:col>26</xdr:col>
      <xdr:colOff>101600</xdr:colOff>
      <xdr:row>33</xdr:row>
      <xdr:rowOff>276822</xdr:rowOff>
    </xdr:to>
    <xdr:sp macro="" textlink="">
      <xdr:nvSpPr>
        <xdr:cNvPr id="132" name="楕円 131"/>
        <xdr:cNvSpPr/>
      </xdr:nvSpPr>
      <xdr:spPr bwMode="auto">
        <a:xfrm>
          <a:off x="4953000" y="609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115549</xdr:rowOff>
    </xdr:from>
    <xdr:ext cx="736600" cy="259045"/>
    <xdr:sp macro="" textlink="">
      <xdr:nvSpPr>
        <xdr:cNvPr id="133" name="テキスト ボックス 132"/>
        <xdr:cNvSpPr txBox="1"/>
      </xdr:nvSpPr>
      <xdr:spPr>
        <a:xfrm>
          <a:off x="4622800" y="586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165697</xdr:rowOff>
    </xdr:from>
    <xdr:to>
      <xdr:col>22</xdr:col>
      <xdr:colOff>165100</xdr:colOff>
      <xdr:row>33</xdr:row>
      <xdr:rowOff>267297</xdr:rowOff>
    </xdr:to>
    <xdr:sp macro="" textlink="">
      <xdr:nvSpPr>
        <xdr:cNvPr id="134" name="楕円 133"/>
        <xdr:cNvSpPr/>
      </xdr:nvSpPr>
      <xdr:spPr bwMode="auto">
        <a:xfrm>
          <a:off x="42545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106024</xdr:rowOff>
    </xdr:from>
    <xdr:ext cx="762000" cy="259045"/>
    <xdr:sp macro="" textlink="">
      <xdr:nvSpPr>
        <xdr:cNvPr id="135" name="テキスト ボックス 134"/>
        <xdr:cNvSpPr txBox="1"/>
      </xdr:nvSpPr>
      <xdr:spPr>
        <a:xfrm>
          <a:off x="3924300" y="58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102908</xdr:rowOff>
    </xdr:from>
    <xdr:to>
      <xdr:col>19</xdr:col>
      <xdr:colOff>38100</xdr:colOff>
      <xdr:row>33</xdr:row>
      <xdr:rowOff>204508</xdr:rowOff>
    </xdr:to>
    <xdr:sp macro="" textlink="">
      <xdr:nvSpPr>
        <xdr:cNvPr id="136" name="楕円 135"/>
        <xdr:cNvSpPr/>
      </xdr:nvSpPr>
      <xdr:spPr bwMode="auto">
        <a:xfrm>
          <a:off x="3556000" y="60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43235</xdr:rowOff>
    </xdr:from>
    <xdr:ext cx="762000" cy="259045"/>
    <xdr:sp macro="" textlink="">
      <xdr:nvSpPr>
        <xdr:cNvPr id="137" name="テキスト ボックス 136"/>
        <xdr:cNvSpPr txBox="1"/>
      </xdr:nvSpPr>
      <xdr:spPr>
        <a:xfrm>
          <a:off x="3225800" y="57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110299</xdr:rowOff>
    </xdr:from>
    <xdr:to>
      <xdr:col>15</xdr:col>
      <xdr:colOff>101600</xdr:colOff>
      <xdr:row>33</xdr:row>
      <xdr:rowOff>211899</xdr:rowOff>
    </xdr:to>
    <xdr:sp macro="" textlink="">
      <xdr:nvSpPr>
        <xdr:cNvPr id="138" name="楕円 137"/>
        <xdr:cNvSpPr/>
      </xdr:nvSpPr>
      <xdr:spPr bwMode="auto">
        <a:xfrm>
          <a:off x="2857500" y="603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50626</xdr:rowOff>
    </xdr:from>
    <xdr:ext cx="762000" cy="259045"/>
    <xdr:sp macro="" textlink="">
      <xdr:nvSpPr>
        <xdr:cNvPr id="139" name="テキスト ボックス 138"/>
        <xdr:cNvSpPr txBox="1"/>
      </xdr:nvSpPr>
      <xdr:spPr>
        <a:xfrm>
          <a:off x="2527300" y="580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155854</xdr:rowOff>
    </xdr:from>
    <xdr:to>
      <xdr:col>24</xdr:col>
      <xdr:colOff>63500</xdr:colOff>
      <xdr:row>33</xdr:row>
      <xdr:rowOff>9398</xdr:rowOff>
    </xdr:to>
    <xdr:cxnSp macro="">
      <xdr:nvCxnSpPr>
        <xdr:cNvPr id="61" name="直線コネクタ 60"/>
        <xdr:cNvCxnSpPr/>
      </xdr:nvCxnSpPr>
      <xdr:spPr>
        <a:xfrm flipV="1">
          <a:off x="3797300" y="5127904"/>
          <a:ext cx="838200" cy="5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118250</xdr:rowOff>
    </xdr:from>
    <xdr:to>
      <xdr:col>19</xdr:col>
      <xdr:colOff>177800</xdr:colOff>
      <xdr:row>33</xdr:row>
      <xdr:rowOff>9398</xdr:rowOff>
    </xdr:to>
    <xdr:cxnSp macro="">
      <xdr:nvCxnSpPr>
        <xdr:cNvPr id="64" name="直線コネクタ 63"/>
        <xdr:cNvCxnSpPr/>
      </xdr:nvCxnSpPr>
      <xdr:spPr>
        <a:xfrm>
          <a:off x="2908300" y="5604650"/>
          <a:ext cx="8890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118250</xdr:rowOff>
    </xdr:from>
    <xdr:to>
      <xdr:col>15</xdr:col>
      <xdr:colOff>50800</xdr:colOff>
      <xdr:row>33</xdr:row>
      <xdr:rowOff>38316</xdr:rowOff>
    </xdr:to>
    <xdr:cxnSp macro="">
      <xdr:nvCxnSpPr>
        <xdr:cNvPr id="67" name="直線コネクタ 66"/>
        <xdr:cNvCxnSpPr/>
      </xdr:nvCxnSpPr>
      <xdr:spPr>
        <a:xfrm flipV="1">
          <a:off x="2019300" y="5604650"/>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42278</xdr:rowOff>
    </xdr:from>
    <xdr:to>
      <xdr:col>10</xdr:col>
      <xdr:colOff>114300</xdr:colOff>
      <xdr:row>33</xdr:row>
      <xdr:rowOff>38316</xdr:rowOff>
    </xdr:to>
    <xdr:cxnSp macro="">
      <xdr:nvCxnSpPr>
        <xdr:cNvPr id="70" name="直線コネクタ 69"/>
        <xdr:cNvCxnSpPr/>
      </xdr:nvCxnSpPr>
      <xdr:spPr>
        <a:xfrm>
          <a:off x="1130300" y="5528678"/>
          <a:ext cx="889000" cy="1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105054</xdr:rowOff>
    </xdr:from>
    <xdr:to>
      <xdr:col>24</xdr:col>
      <xdr:colOff>114300</xdr:colOff>
      <xdr:row>30</xdr:row>
      <xdr:rowOff>35204</xdr:rowOff>
    </xdr:to>
    <xdr:sp macro="" textlink="">
      <xdr:nvSpPr>
        <xdr:cNvPr id="80" name="楕円 79"/>
        <xdr:cNvSpPr/>
      </xdr:nvSpPr>
      <xdr:spPr>
        <a:xfrm>
          <a:off x="4584700" y="50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58081</xdr:rowOff>
    </xdr:from>
    <xdr:ext cx="534377" cy="259045"/>
    <xdr:sp macro="" textlink="">
      <xdr:nvSpPr>
        <xdr:cNvPr id="81" name="人件費該当値テキスト"/>
        <xdr:cNvSpPr txBox="1"/>
      </xdr:nvSpPr>
      <xdr:spPr>
        <a:xfrm>
          <a:off x="4686300" y="50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130048</xdr:rowOff>
    </xdr:from>
    <xdr:to>
      <xdr:col>20</xdr:col>
      <xdr:colOff>38100</xdr:colOff>
      <xdr:row>33</xdr:row>
      <xdr:rowOff>60198</xdr:rowOff>
    </xdr:to>
    <xdr:sp macro="" textlink="">
      <xdr:nvSpPr>
        <xdr:cNvPr id="82" name="楕円 81"/>
        <xdr:cNvSpPr/>
      </xdr:nvSpPr>
      <xdr:spPr>
        <a:xfrm>
          <a:off x="3746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76725</xdr:rowOff>
    </xdr:from>
    <xdr:ext cx="534377" cy="259045"/>
    <xdr:sp macro="" textlink="">
      <xdr:nvSpPr>
        <xdr:cNvPr id="83" name="テキスト ボックス 82"/>
        <xdr:cNvSpPr txBox="1"/>
      </xdr:nvSpPr>
      <xdr:spPr>
        <a:xfrm>
          <a:off x="3530111" y="5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67450</xdr:rowOff>
    </xdr:from>
    <xdr:to>
      <xdr:col>15</xdr:col>
      <xdr:colOff>101600</xdr:colOff>
      <xdr:row>32</xdr:row>
      <xdr:rowOff>169050</xdr:rowOff>
    </xdr:to>
    <xdr:sp macro="" textlink="">
      <xdr:nvSpPr>
        <xdr:cNvPr id="84" name="楕円 83"/>
        <xdr:cNvSpPr/>
      </xdr:nvSpPr>
      <xdr:spPr>
        <a:xfrm>
          <a:off x="2857500" y="55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14127</xdr:rowOff>
    </xdr:from>
    <xdr:ext cx="534377" cy="259045"/>
    <xdr:sp macro="" textlink="">
      <xdr:nvSpPr>
        <xdr:cNvPr id="85" name="テキスト ボックス 84"/>
        <xdr:cNvSpPr txBox="1"/>
      </xdr:nvSpPr>
      <xdr:spPr>
        <a:xfrm>
          <a:off x="2641111" y="53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158966</xdr:rowOff>
    </xdr:from>
    <xdr:to>
      <xdr:col>10</xdr:col>
      <xdr:colOff>165100</xdr:colOff>
      <xdr:row>33</xdr:row>
      <xdr:rowOff>89116</xdr:rowOff>
    </xdr:to>
    <xdr:sp macro="" textlink="">
      <xdr:nvSpPr>
        <xdr:cNvPr id="86" name="楕円 85"/>
        <xdr:cNvSpPr/>
      </xdr:nvSpPr>
      <xdr:spPr>
        <a:xfrm>
          <a:off x="1968500" y="5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105643</xdr:rowOff>
    </xdr:from>
    <xdr:ext cx="534377" cy="259045"/>
    <xdr:sp macro="" textlink="">
      <xdr:nvSpPr>
        <xdr:cNvPr id="87" name="テキスト ボックス 86"/>
        <xdr:cNvSpPr txBox="1"/>
      </xdr:nvSpPr>
      <xdr:spPr>
        <a:xfrm>
          <a:off x="1752111" y="542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162928</xdr:rowOff>
    </xdr:from>
    <xdr:to>
      <xdr:col>6</xdr:col>
      <xdr:colOff>38100</xdr:colOff>
      <xdr:row>32</xdr:row>
      <xdr:rowOff>93078</xdr:rowOff>
    </xdr:to>
    <xdr:sp macro="" textlink="">
      <xdr:nvSpPr>
        <xdr:cNvPr id="88" name="楕円 87"/>
        <xdr:cNvSpPr/>
      </xdr:nvSpPr>
      <xdr:spPr>
        <a:xfrm>
          <a:off x="1079500" y="5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109605</xdr:rowOff>
    </xdr:from>
    <xdr:ext cx="534377" cy="259045"/>
    <xdr:sp macro="" textlink="">
      <xdr:nvSpPr>
        <xdr:cNvPr id="89" name="テキスト ボックス 88"/>
        <xdr:cNvSpPr txBox="1"/>
      </xdr:nvSpPr>
      <xdr:spPr>
        <a:xfrm>
          <a:off x="863111" y="5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20980</xdr:rowOff>
    </xdr:from>
    <xdr:to>
      <xdr:col>24</xdr:col>
      <xdr:colOff>63500</xdr:colOff>
      <xdr:row>54</xdr:row>
      <xdr:rowOff>45174</xdr:rowOff>
    </xdr:to>
    <xdr:cxnSp macro="">
      <xdr:nvCxnSpPr>
        <xdr:cNvPr id="119" name="直線コネクタ 118"/>
        <xdr:cNvCxnSpPr/>
      </xdr:nvCxnSpPr>
      <xdr:spPr>
        <a:xfrm>
          <a:off x="3797300" y="9279280"/>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20980</xdr:rowOff>
    </xdr:from>
    <xdr:to>
      <xdr:col>19</xdr:col>
      <xdr:colOff>177800</xdr:colOff>
      <xdr:row>54</xdr:row>
      <xdr:rowOff>163246</xdr:rowOff>
    </xdr:to>
    <xdr:cxnSp macro="">
      <xdr:nvCxnSpPr>
        <xdr:cNvPr id="122" name="直線コネクタ 121"/>
        <xdr:cNvCxnSpPr/>
      </xdr:nvCxnSpPr>
      <xdr:spPr>
        <a:xfrm flipV="1">
          <a:off x="2908300" y="9279280"/>
          <a:ext cx="8890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93218</xdr:rowOff>
    </xdr:from>
    <xdr:to>
      <xdr:col>15</xdr:col>
      <xdr:colOff>50800</xdr:colOff>
      <xdr:row>54</xdr:row>
      <xdr:rowOff>163246</xdr:rowOff>
    </xdr:to>
    <xdr:cxnSp macro="">
      <xdr:nvCxnSpPr>
        <xdr:cNvPr id="125" name="直線コネクタ 124"/>
        <xdr:cNvCxnSpPr/>
      </xdr:nvCxnSpPr>
      <xdr:spPr>
        <a:xfrm>
          <a:off x="2019300" y="9351518"/>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158919</xdr:rowOff>
    </xdr:from>
    <xdr:ext cx="534377" cy="259045"/>
    <xdr:sp macro="" textlink="">
      <xdr:nvSpPr>
        <xdr:cNvPr id="127" name="テキスト ボックス 126"/>
        <xdr:cNvSpPr txBox="1"/>
      </xdr:nvSpPr>
      <xdr:spPr>
        <a:xfrm>
          <a:off x="2641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53937</xdr:rowOff>
    </xdr:from>
    <xdr:to>
      <xdr:col>10</xdr:col>
      <xdr:colOff>114300</xdr:colOff>
      <xdr:row>54</xdr:row>
      <xdr:rowOff>93218</xdr:rowOff>
    </xdr:to>
    <xdr:cxnSp macro="">
      <xdr:nvCxnSpPr>
        <xdr:cNvPr id="128" name="直線コネクタ 127"/>
        <xdr:cNvCxnSpPr/>
      </xdr:nvCxnSpPr>
      <xdr:spPr>
        <a:xfrm>
          <a:off x="1130300" y="9312237"/>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165824</xdr:rowOff>
    </xdr:from>
    <xdr:to>
      <xdr:col>24</xdr:col>
      <xdr:colOff>114300</xdr:colOff>
      <xdr:row>54</xdr:row>
      <xdr:rowOff>95974</xdr:rowOff>
    </xdr:to>
    <xdr:sp macro="" textlink="">
      <xdr:nvSpPr>
        <xdr:cNvPr id="138" name="楕円 137"/>
        <xdr:cNvSpPr/>
      </xdr:nvSpPr>
      <xdr:spPr>
        <a:xfrm>
          <a:off x="4584700" y="92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17251</xdr:rowOff>
    </xdr:from>
    <xdr:ext cx="534377" cy="259045"/>
    <xdr:sp macro="" textlink="">
      <xdr:nvSpPr>
        <xdr:cNvPr id="139" name="物件費該当値テキスト"/>
        <xdr:cNvSpPr txBox="1"/>
      </xdr:nvSpPr>
      <xdr:spPr>
        <a:xfrm>
          <a:off x="4686300" y="91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141630</xdr:rowOff>
    </xdr:from>
    <xdr:to>
      <xdr:col>20</xdr:col>
      <xdr:colOff>38100</xdr:colOff>
      <xdr:row>54</xdr:row>
      <xdr:rowOff>71780</xdr:rowOff>
    </xdr:to>
    <xdr:sp macro="" textlink="">
      <xdr:nvSpPr>
        <xdr:cNvPr id="140" name="楕円 139"/>
        <xdr:cNvSpPr/>
      </xdr:nvSpPr>
      <xdr:spPr>
        <a:xfrm>
          <a:off x="3746500" y="92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88307</xdr:rowOff>
    </xdr:from>
    <xdr:ext cx="534377" cy="259045"/>
    <xdr:sp macro="" textlink="">
      <xdr:nvSpPr>
        <xdr:cNvPr id="141" name="テキスト ボックス 140"/>
        <xdr:cNvSpPr txBox="1"/>
      </xdr:nvSpPr>
      <xdr:spPr>
        <a:xfrm>
          <a:off x="3530111" y="90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112446</xdr:rowOff>
    </xdr:from>
    <xdr:to>
      <xdr:col>15</xdr:col>
      <xdr:colOff>101600</xdr:colOff>
      <xdr:row>55</xdr:row>
      <xdr:rowOff>42596</xdr:rowOff>
    </xdr:to>
    <xdr:sp macro="" textlink="">
      <xdr:nvSpPr>
        <xdr:cNvPr id="142" name="楕円 141"/>
        <xdr:cNvSpPr/>
      </xdr:nvSpPr>
      <xdr:spPr>
        <a:xfrm>
          <a:off x="2857500" y="93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59123</xdr:rowOff>
    </xdr:from>
    <xdr:ext cx="534377" cy="259045"/>
    <xdr:sp macro="" textlink="">
      <xdr:nvSpPr>
        <xdr:cNvPr id="143" name="テキスト ボックス 142"/>
        <xdr:cNvSpPr txBox="1"/>
      </xdr:nvSpPr>
      <xdr:spPr>
        <a:xfrm>
          <a:off x="2641111" y="91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42418</xdr:rowOff>
    </xdr:from>
    <xdr:to>
      <xdr:col>10</xdr:col>
      <xdr:colOff>165100</xdr:colOff>
      <xdr:row>54</xdr:row>
      <xdr:rowOff>144018</xdr:rowOff>
    </xdr:to>
    <xdr:sp macro="" textlink="">
      <xdr:nvSpPr>
        <xdr:cNvPr id="144" name="楕円 143"/>
        <xdr:cNvSpPr/>
      </xdr:nvSpPr>
      <xdr:spPr>
        <a:xfrm>
          <a:off x="1968500" y="93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160545</xdr:rowOff>
    </xdr:from>
    <xdr:ext cx="534377" cy="259045"/>
    <xdr:sp macro="" textlink="">
      <xdr:nvSpPr>
        <xdr:cNvPr id="145" name="テキスト ボックス 144"/>
        <xdr:cNvSpPr txBox="1"/>
      </xdr:nvSpPr>
      <xdr:spPr>
        <a:xfrm>
          <a:off x="1752111" y="90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3137</xdr:rowOff>
    </xdr:from>
    <xdr:to>
      <xdr:col>6</xdr:col>
      <xdr:colOff>38100</xdr:colOff>
      <xdr:row>54</xdr:row>
      <xdr:rowOff>104737</xdr:rowOff>
    </xdr:to>
    <xdr:sp macro="" textlink="">
      <xdr:nvSpPr>
        <xdr:cNvPr id="146" name="楕円 145"/>
        <xdr:cNvSpPr/>
      </xdr:nvSpPr>
      <xdr:spPr>
        <a:xfrm>
          <a:off x="1079500" y="92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121264</xdr:rowOff>
    </xdr:from>
    <xdr:ext cx="534377" cy="259045"/>
    <xdr:sp macro="" textlink="">
      <xdr:nvSpPr>
        <xdr:cNvPr id="147" name="テキスト ボックス 146"/>
        <xdr:cNvSpPr txBox="1"/>
      </xdr:nvSpPr>
      <xdr:spPr>
        <a:xfrm>
          <a:off x="863111" y="90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27877</xdr:rowOff>
    </xdr:from>
    <xdr:to>
      <xdr:col>24</xdr:col>
      <xdr:colOff>63500</xdr:colOff>
      <xdr:row>74</xdr:row>
      <xdr:rowOff>54356</xdr:rowOff>
    </xdr:to>
    <xdr:cxnSp macro="">
      <xdr:nvCxnSpPr>
        <xdr:cNvPr id="176" name="直線コネクタ 175"/>
        <xdr:cNvCxnSpPr/>
      </xdr:nvCxnSpPr>
      <xdr:spPr>
        <a:xfrm flipV="1">
          <a:off x="3797300" y="12715177"/>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147892</xdr:rowOff>
    </xdr:from>
    <xdr:to>
      <xdr:col>19</xdr:col>
      <xdr:colOff>177800</xdr:colOff>
      <xdr:row>74</xdr:row>
      <xdr:rowOff>54356</xdr:rowOff>
    </xdr:to>
    <xdr:cxnSp macro="">
      <xdr:nvCxnSpPr>
        <xdr:cNvPr id="179" name="直線コネクタ 178"/>
        <xdr:cNvCxnSpPr/>
      </xdr:nvCxnSpPr>
      <xdr:spPr>
        <a:xfrm>
          <a:off x="2908300" y="12492292"/>
          <a:ext cx="889000" cy="2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147892</xdr:rowOff>
    </xdr:from>
    <xdr:to>
      <xdr:col>15</xdr:col>
      <xdr:colOff>50800</xdr:colOff>
      <xdr:row>74</xdr:row>
      <xdr:rowOff>171323</xdr:rowOff>
    </xdr:to>
    <xdr:cxnSp macro="">
      <xdr:nvCxnSpPr>
        <xdr:cNvPr id="182" name="直線コネクタ 181"/>
        <xdr:cNvCxnSpPr/>
      </xdr:nvCxnSpPr>
      <xdr:spPr>
        <a:xfrm flipV="1">
          <a:off x="2019300" y="12492292"/>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82931</xdr:rowOff>
    </xdr:from>
    <xdr:to>
      <xdr:col>10</xdr:col>
      <xdr:colOff>114300</xdr:colOff>
      <xdr:row>74</xdr:row>
      <xdr:rowOff>171323</xdr:rowOff>
    </xdr:to>
    <xdr:cxnSp macro="">
      <xdr:nvCxnSpPr>
        <xdr:cNvPr id="185" name="直線コネクタ 184"/>
        <xdr:cNvCxnSpPr/>
      </xdr:nvCxnSpPr>
      <xdr:spPr>
        <a:xfrm>
          <a:off x="1130300" y="12598781"/>
          <a:ext cx="889000" cy="2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137812</xdr:rowOff>
    </xdr:from>
    <xdr:ext cx="469744" cy="259045"/>
    <xdr:sp macro="" textlink="">
      <xdr:nvSpPr>
        <xdr:cNvPr id="189" name="テキスト ボックス 188"/>
        <xdr:cNvSpPr txBox="1"/>
      </xdr:nvSpPr>
      <xdr:spPr>
        <a:xfrm>
          <a:off x="895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148527</xdr:rowOff>
    </xdr:from>
    <xdr:to>
      <xdr:col>24</xdr:col>
      <xdr:colOff>114300</xdr:colOff>
      <xdr:row>74</xdr:row>
      <xdr:rowOff>78677</xdr:rowOff>
    </xdr:to>
    <xdr:sp macro="" textlink="">
      <xdr:nvSpPr>
        <xdr:cNvPr id="195" name="楕円 194"/>
        <xdr:cNvSpPr/>
      </xdr:nvSpPr>
      <xdr:spPr>
        <a:xfrm>
          <a:off x="4584700" y="126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126954</xdr:rowOff>
    </xdr:from>
    <xdr:ext cx="469744" cy="259045"/>
    <xdr:sp macro="" textlink="">
      <xdr:nvSpPr>
        <xdr:cNvPr id="196" name="維持補修費該当値テキスト"/>
        <xdr:cNvSpPr txBox="1"/>
      </xdr:nvSpPr>
      <xdr:spPr>
        <a:xfrm>
          <a:off x="4686300" y="126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3556</xdr:rowOff>
    </xdr:from>
    <xdr:to>
      <xdr:col>20</xdr:col>
      <xdr:colOff>38100</xdr:colOff>
      <xdr:row>74</xdr:row>
      <xdr:rowOff>105156</xdr:rowOff>
    </xdr:to>
    <xdr:sp macro="" textlink="">
      <xdr:nvSpPr>
        <xdr:cNvPr id="197" name="楕円 196"/>
        <xdr:cNvSpPr/>
      </xdr:nvSpPr>
      <xdr:spPr>
        <a:xfrm>
          <a:off x="3746500" y="126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121683</xdr:rowOff>
    </xdr:from>
    <xdr:ext cx="469744" cy="259045"/>
    <xdr:sp macro="" textlink="">
      <xdr:nvSpPr>
        <xdr:cNvPr id="198" name="テキスト ボックス 197"/>
        <xdr:cNvSpPr txBox="1"/>
      </xdr:nvSpPr>
      <xdr:spPr>
        <a:xfrm>
          <a:off x="3562428" y="1246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97092</xdr:rowOff>
    </xdr:from>
    <xdr:to>
      <xdr:col>15</xdr:col>
      <xdr:colOff>101600</xdr:colOff>
      <xdr:row>73</xdr:row>
      <xdr:rowOff>27242</xdr:rowOff>
    </xdr:to>
    <xdr:sp macro="" textlink="">
      <xdr:nvSpPr>
        <xdr:cNvPr id="199" name="楕円 198"/>
        <xdr:cNvSpPr/>
      </xdr:nvSpPr>
      <xdr:spPr>
        <a:xfrm>
          <a:off x="2857500" y="124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43769</xdr:rowOff>
    </xdr:from>
    <xdr:ext cx="469744" cy="259045"/>
    <xdr:sp macro="" textlink="">
      <xdr:nvSpPr>
        <xdr:cNvPr id="200" name="テキスト ボックス 199"/>
        <xdr:cNvSpPr txBox="1"/>
      </xdr:nvSpPr>
      <xdr:spPr>
        <a:xfrm>
          <a:off x="2673428" y="122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120523</xdr:rowOff>
    </xdr:from>
    <xdr:to>
      <xdr:col>10</xdr:col>
      <xdr:colOff>165100</xdr:colOff>
      <xdr:row>75</xdr:row>
      <xdr:rowOff>50673</xdr:rowOff>
    </xdr:to>
    <xdr:sp macro="" textlink="">
      <xdr:nvSpPr>
        <xdr:cNvPr id="201" name="楕円 200"/>
        <xdr:cNvSpPr/>
      </xdr:nvSpPr>
      <xdr:spPr>
        <a:xfrm>
          <a:off x="1968500" y="12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41800</xdr:rowOff>
    </xdr:from>
    <xdr:ext cx="469744" cy="259045"/>
    <xdr:sp macro="" textlink="">
      <xdr:nvSpPr>
        <xdr:cNvPr id="202" name="テキスト ボックス 201"/>
        <xdr:cNvSpPr txBox="1"/>
      </xdr:nvSpPr>
      <xdr:spPr>
        <a:xfrm>
          <a:off x="1784428" y="12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32131</xdr:rowOff>
    </xdr:from>
    <xdr:to>
      <xdr:col>6</xdr:col>
      <xdr:colOff>38100</xdr:colOff>
      <xdr:row>73</xdr:row>
      <xdr:rowOff>133731</xdr:rowOff>
    </xdr:to>
    <xdr:sp macro="" textlink="">
      <xdr:nvSpPr>
        <xdr:cNvPr id="203" name="楕円 202"/>
        <xdr:cNvSpPr/>
      </xdr:nvSpPr>
      <xdr:spPr>
        <a:xfrm>
          <a:off x="1079500" y="125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150258</xdr:rowOff>
    </xdr:from>
    <xdr:ext cx="469744" cy="259045"/>
    <xdr:sp macro="" textlink="">
      <xdr:nvSpPr>
        <xdr:cNvPr id="204" name="テキスト ボックス 203"/>
        <xdr:cNvSpPr txBox="1"/>
      </xdr:nvSpPr>
      <xdr:spPr>
        <a:xfrm>
          <a:off x="895428" y="1232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135063</xdr:rowOff>
    </xdr:from>
    <xdr:to>
      <xdr:col>24</xdr:col>
      <xdr:colOff>63500</xdr:colOff>
      <xdr:row>91</xdr:row>
      <xdr:rowOff>140288</xdr:rowOff>
    </xdr:to>
    <xdr:cxnSp macro="">
      <xdr:nvCxnSpPr>
        <xdr:cNvPr id="236" name="直線コネクタ 235"/>
        <xdr:cNvCxnSpPr/>
      </xdr:nvCxnSpPr>
      <xdr:spPr>
        <a:xfrm>
          <a:off x="3797300" y="15737013"/>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135063</xdr:rowOff>
    </xdr:from>
    <xdr:to>
      <xdr:col>19</xdr:col>
      <xdr:colOff>177800</xdr:colOff>
      <xdr:row>93</xdr:row>
      <xdr:rowOff>48783</xdr:rowOff>
    </xdr:to>
    <xdr:cxnSp macro="">
      <xdr:nvCxnSpPr>
        <xdr:cNvPr id="239" name="直線コネクタ 238"/>
        <xdr:cNvCxnSpPr/>
      </xdr:nvCxnSpPr>
      <xdr:spPr>
        <a:xfrm flipV="1">
          <a:off x="2908300" y="15737013"/>
          <a:ext cx="889000" cy="2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15766</xdr:rowOff>
    </xdr:from>
    <xdr:to>
      <xdr:col>15</xdr:col>
      <xdr:colOff>50800</xdr:colOff>
      <xdr:row>93</xdr:row>
      <xdr:rowOff>48783</xdr:rowOff>
    </xdr:to>
    <xdr:cxnSp macro="">
      <xdr:nvCxnSpPr>
        <xdr:cNvPr id="242" name="直線コネクタ 241"/>
        <xdr:cNvCxnSpPr/>
      </xdr:nvCxnSpPr>
      <xdr:spPr>
        <a:xfrm>
          <a:off x="2019300" y="15960616"/>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15766</xdr:rowOff>
    </xdr:from>
    <xdr:to>
      <xdr:col>10</xdr:col>
      <xdr:colOff>114300</xdr:colOff>
      <xdr:row>93</xdr:row>
      <xdr:rowOff>98062</xdr:rowOff>
    </xdr:to>
    <xdr:cxnSp macro="">
      <xdr:nvCxnSpPr>
        <xdr:cNvPr id="245" name="直線コネクタ 244"/>
        <xdr:cNvCxnSpPr/>
      </xdr:nvCxnSpPr>
      <xdr:spPr>
        <a:xfrm flipV="1">
          <a:off x="1130300" y="15960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40549</xdr:rowOff>
    </xdr:from>
    <xdr:ext cx="534377" cy="259045"/>
    <xdr:sp macro="" textlink="">
      <xdr:nvSpPr>
        <xdr:cNvPr id="249" name="テキスト ボックス 248"/>
        <xdr:cNvSpPr txBox="1"/>
      </xdr:nvSpPr>
      <xdr:spPr>
        <a:xfrm>
          <a:off x="863111" y="16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89488</xdr:rowOff>
    </xdr:from>
    <xdr:to>
      <xdr:col>24</xdr:col>
      <xdr:colOff>114300</xdr:colOff>
      <xdr:row>92</xdr:row>
      <xdr:rowOff>19638</xdr:rowOff>
    </xdr:to>
    <xdr:sp macro="" textlink="">
      <xdr:nvSpPr>
        <xdr:cNvPr id="255" name="楕円 254"/>
        <xdr:cNvSpPr/>
      </xdr:nvSpPr>
      <xdr:spPr>
        <a:xfrm>
          <a:off x="4584700" y="156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112365</xdr:rowOff>
    </xdr:from>
    <xdr:ext cx="599010" cy="259045"/>
    <xdr:sp macro="" textlink="">
      <xdr:nvSpPr>
        <xdr:cNvPr id="256" name="扶助費該当値テキスト"/>
        <xdr:cNvSpPr txBox="1"/>
      </xdr:nvSpPr>
      <xdr:spPr>
        <a:xfrm>
          <a:off x="4686300" y="1554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84263</xdr:rowOff>
    </xdr:from>
    <xdr:to>
      <xdr:col>20</xdr:col>
      <xdr:colOff>38100</xdr:colOff>
      <xdr:row>92</xdr:row>
      <xdr:rowOff>14413</xdr:rowOff>
    </xdr:to>
    <xdr:sp macro="" textlink="">
      <xdr:nvSpPr>
        <xdr:cNvPr id="257" name="楕円 256"/>
        <xdr:cNvSpPr/>
      </xdr:nvSpPr>
      <xdr:spPr>
        <a:xfrm>
          <a:off x="3746500" y="15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30940</xdr:rowOff>
    </xdr:from>
    <xdr:ext cx="599010" cy="259045"/>
    <xdr:sp macro="" textlink="">
      <xdr:nvSpPr>
        <xdr:cNvPr id="258" name="テキスト ボックス 257"/>
        <xdr:cNvSpPr txBox="1"/>
      </xdr:nvSpPr>
      <xdr:spPr>
        <a:xfrm>
          <a:off x="3497795" y="1546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169433</xdr:rowOff>
    </xdr:from>
    <xdr:to>
      <xdr:col>15</xdr:col>
      <xdr:colOff>101600</xdr:colOff>
      <xdr:row>93</xdr:row>
      <xdr:rowOff>99583</xdr:rowOff>
    </xdr:to>
    <xdr:sp macro="" textlink="">
      <xdr:nvSpPr>
        <xdr:cNvPr id="259" name="楕円 258"/>
        <xdr:cNvSpPr/>
      </xdr:nvSpPr>
      <xdr:spPr>
        <a:xfrm>
          <a:off x="2857500" y="159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116110</xdr:rowOff>
    </xdr:from>
    <xdr:ext cx="534377" cy="259045"/>
    <xdr:sp macro="" textlink="">
      <xdr:nvSpPr>
        <xdr:cNvPr id="260" name="テキスト ボックス 259"/>
        <xdr:cNvSpPr txBox="1"/>
      </xdr:nvSpPr>
      <xdr:spPr>
        <a:xfrm>
          <a:off x="2641111" y="15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136416</xdr:rowOff>
    </xdr:from>
    <xdr:to>
      <xdr:col>10</xdr:col>
      <xdr:colOff>165100</xdr:colOff>
      <xdr:row>93</xdr:row>
      <xdr:rowOff>66566</xdr:rowOff>
    </xdr:to>
    <xdr:sp macro="" textlink="">
      <xdr:nvSpPr>
        <xdr:cNvPr id="261" name="楕円 260"/>
        <xdr:cNvSpPr/>
      </xdr:nvSpPr>
      <xdr:spPr>
        <a:xfrm>
          <a:off x="1968500" y="159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83093</xdr:rowOff>
    </xdr:from>
    <xdr:ext cx="534377" cy="259045"/>
    <xdr:sp macro="" textlink="">
      <xdr:nvSpPr>
        <xdr:cNvPr id="262" name="テキスト ボックス 261"/>
        <xdr:cNvSpPr txBox="1"/>
      </xdr:nvSpPr>
      <xdr:spPr>
        <a:xfrm>
          <a:off x="1752111" y="156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47262</xdr:rowOff>
    </xdr:from>
    <xdr:to>
      <xdr:col>6</xdr:col>
      <xdr:colOff>38100</xdr:colOff>
      <xdr:row>93</xdr:row>
      <xdr:rowOff>148862</xdr:rowOff>
    </xdr:to>
    <xdr:sp macro="" textlink="">
      <xdr:nvSpPr>
        <xdr:cNvPr id="263" name="楕円 262"/>
        <xdr:cNvSpPr/>
      </xdr:nvSpPr>
      <xdr:spPr>
        <a:xfrm>
          <a:off x="1079500" y="15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165389</xdr:rowOff>
    </xdr:from>
    <xdr:ext cx="534377" cy="259045"/>
    <xdr:sp macro="" textlink="">
      <xdr:nvSpPr>
        <xdr:cNvPr id="264" name="テキスト ボックス 263"/>
        <xdr:cNvSpPr txBox="1"/>
      </xdr:nvSpPr>
      <xdr:spPr>
        <a:xfrm>
          <a:off x="863111" y="15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52177</xdr:rowOff>
    </xdr:from>
    <xdr:to>
      <xdr:col>55</xdr:col>
      <xdr:colOff>0</xdr:colOff>
      <xdr:row>37</xdr:row>
      <xdr:rowOff>165112</xdr:rowOff>
    </xdr:to>
    <xdr:cxnSp macro="">
      <xdr:nvCxnSpPr>
        <xdr:cNvPr id="293" name="直線コネクタ 292"/>
        <xdr:cNvCxnSpPr/>
      </xdr:nvCxnSpPr>
      <xdr:spPr>
        <a:xfrm flipV="1">
          <a:off x="9639300" y="5710027"/>
          <a:ext cx="838200" cy="7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116654</xdr:rowOff>
    </xdr:from>
    <xdr:ext cx="599010" cy="259045"/>
    <xdr:sp macro="" textlink="">
      <xdr:nvSpPr>
        <xdr:cNvPr id="294" name="補助費等平均値テキスト"/>
        <xdr:cNvSpPr txBox="1"/>
      </xdr:nvSpPr>
      <xdr:spPr>
        <a:xfrm>
          <a:off x="10528300" y="543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165112</xdr:rowOff>
    </xdr:from>
    <xdr:to>
      <xdr:col>50</xdr:col>
      <xdr:colOff>114300</xdr:colOff>
      <xdr:row>37</xdr:row>
      <xdr:rowOff>165464</xdr:rowOff>
    </xdr:to>
    <xdr:cxnSp macro="">
      <xdr:nvCxnSpPr>
        <xdr:cNvPr id="296" name="直線コネクタ 295"/>
        <xdr:cNvCxnSpPr/>
      </xdr:nvCxnSpPr>
      <xdr:spPr>
        <a:xfrm flipV="1">
          <a:off x="8750300" y="6508762"/>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7452</xdr:rowOff>
    </xdr:from>
    <xdr:ext cx="534377" cy="259045"/>
    <xdr:sp macro="" textlink="">
      <xdr:nvSpPr>
        <xdr:cNvPr id="298" name="テキスト ボックス 297"/>
        <xdr:cNvSpPr txBox="1"/>
      </xdr:nvSpPr>
      <xdr:spPr>
        <a:xfrm>
          <a:off x="9372111" y="6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124696</xdr:rowOff>
    </xdr:from>
    <xdr:to>
      <xdr:col>45</xdr:col>
      <xdr:colOff>177800</xdr:colOff>
      <xdr:row>37</xdr:row>
      <xdr:rowOff>165464</xdr:rowOff>
    </xdr:to>
    <xdr:cxnSp macro="">
      <xdr:nvCxnSpPr>
        <xdr:cNvPr id="299" name="直線コネクタ 298"/>
        <xdr:cNvCxnSpPr/>
      </xdr:nvCxnSpPr>
      <xdr:spPr>
        <a:xfrm>
          <a:off x="7861300" y="6468346"/>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114767</xdr:rowOff>
    </xdr:from>
    <xdr:to>
      <xdr:col>41</xdr:col>
      <xdr:colOff>50800</xdr:colOff>
      <xdr:row>37</xdr:row>
      <xdr:rowOff>124696</xdr:rowOff>
    </xdr:to>
    <xdr:cxnSp macro="">
      <xdr:nvCxnSpPr>
        <xdr:cNvPr id="302" name="直線コネクタ 301"/>
        <xdr:cNvCxnSpPr/>
      </xdr:nvCxnSpPr>
      <xdr:spPr>
        <a:xfrm>
          <a:off x="6972300" y="6458417"/>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23573</xdr:rowOff>
    </xdr:from>
    <xdr:ext cx="534377" cy="259045"/>
    <xdr:sp macro="" textlink="">
      <xdr:nvSpPr>
        <xdr:cNvPr id="304" name="テキスト ボックス 303"/>
        <xdr:cNvSpPr txBox="1"/>
      </xdr:nvSpPr>
      <xdr:spPr>
        <a:xfrm>
          <a:off x="7594111" y="653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17477</xdr:rowOff>
    </xdr:from>
    <xdr:ext cx="534377" cy="259045"/>
    <xdr:sp macro="" textlink="">
      <xdr:nvSpPr>
        <xdr:cNvPr id="306" name="テキスト ボックス 305"/>
        <xdr:cNvSpPr txBox="1"/>
      </xdr:nvSpPr>
      <xdr:spPr>
        <a:xfrm>
          <a:off x="6705111" y="65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1377</xdr:rowOff>
    </xdr:from>
    <xdr:to>
      <xdr:col>55</xdr:col>
      <xdr:colOff>50800</xdr:colOff>
      <xdr:row>33</xdr:row>
      <xdr:rowOff>102977</xdr:rowOff>
    </xdr:to>
    <xdr:sp macro="" textlink="">
      <xdr:nvSpPr>
        <xdr:cNvPr id="312" name="楕円 311"/>
        <xdr:cNvSpPr/>
      </xdr:nvSpPr>
      <xdr:spPr>
        <a:xfrm>
          <a:off x="10426700" y="56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87754</xdr:rowOff>
    </xdr:from>
    <xdr:ext cx="599010" cy="259045"/>
    <xdr:sp macro="" textlink="">
      <xdr:nvSpPr>
        <xdr:cNvPr id="313" name="補助費等該当値テキスト"/>
        <xdr:cNvSpPr txBox="1"/>
      </xdr:nvSpPr>
      <xdr:spPr>
        <a:xfrm>
          <a:off x="10528300" y="557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114313</xdr:rowOff>
    </xdr:from>
    <xdr:to>
      <xdr:col>50</xdr:col>
      <xdr:colOff>165100</xdr:colOff>
      <xdr:row>38</xdr:row>
      <xdr:rowOff>44462</xdr:rowOff>
    </xdr:to>
    <xdr:sp macro="" textlink="">
      <xdr:nvSpPr>
        <xdr:cNvPr id="314" name="楕円 313"/>
        <xdr:cNvSpPr/>
      </xdr:nvSpPr>
      <xdr:spPr>
        <a:xfrm>
          <a:off x="9588500" y="645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35589</xdr:rowOff>
    </xdr:from>
    <xdr:ext cx="534377" cy="259045"/>
    <xdr:sp macro="" textlink="">
      <xdr:nvSpPr>
        <xdr:cNvPr id="315" name="テキスト ボックス 314"/>
        <xdr:cNvSpPr txBox="1"/>
      </xdr:nvSpPr>
      <xdr:spPr>
        <a:xfrm>
          <a:off x="9372111" y="65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114663</xdr:rowOff>
    </xdr:from>
    <xdr:to>
      <xdr:col>46</xdr:col>
      <xdr:colOff>38100</xdr:colOff>
      <xdr:row>38</xdr:row>
      <xdr:rowOff>44813</xdr:rowOff>
    </xdr:to>
    <xdr:sp macro="" textlink="">
      <xdr:nvSpPr>
        <xdr:cNvPr id="316" name="楕円 315"/>
        <xdr:cNvSpPr/>
      </xdr:nvSpPr>
      <xdr:spPr>
        <a:xfrm>
          <a:off x="8699500" y="64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35941</xdr:rowOff>
    </xdr:from>
    <xdr:ext cx="534377" cy="259045"/>
    <xdr:sp macro="" textlink="">
      <xdr:nvSpPr>
        <xdr:cNvPr id="317" name="テキスト ボックス 316"/>
        <xdr:cNvSpPr txBox="1"/>
      </xdr:nvSpPr>
      <xdr:spPr>
        <a:xfrm>
          <a:off x="8483111" y="65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73896</xdr:rowOff>
    </xdr:from>
    <xdr:to>
      <xdr:col>41</xdr:col>
      <xdr:colOff>101600</xdr:colOff>
      <xdr:row>38</xdr:row>
      <xdr:rowOff>4046</xdr:rowOff>
    </xdr:to>
    <xdr:sp macro="" textlink="">
      <xdr:nvSpPr>
        <xdr:cNvPr id="318" name="楕円 317"/>
        <xdr:cNvSpPr/>
      </xdr:nvSpPr>
      <xdr:spPr>
        <a:xfrm>
          <a:off x="7810500" y="64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20573</xdr:rowOff>
    </xdr:from>
    <xdr:ext cx="534377" cy="259045"/>
    <xdr:sp macro="" textlink="">
      <xdr:nvSpPr>
        <xdr:cNvPr id="319" name="テキスト ボックス 318"/>
        <xdr:cNvSpPr txBox="1"/>
      </xdr:nvSpPr>
      <xdr:spPr>
        <a:xfrm>
          <a:off x="7594111" y="61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63967</xdr:rowOff>
    </xdr:from>
    <xdr:to>
      <xdr:col>36</xdr:col>
      <xdr:colOff>165100</xdr:colOff>
      <xdr:row>37</xdr:row>
      <xdr:rowOff>165567</xdr:rowOff>
    </xdr:to>
    <xdr:sp macro="" textlink="">
      <xdr:nvSpPr>
        <xdr:cNvPr id="320" name="楕円 319"/>
        <xdr:cNvSpPr/>
      </xdr:nvSpPr>
      <xdr:spPr>
        <a:xfrm>
          <a:off x="6921500" y="64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10644</xdr:rowOff>
    </xdr:from>
    <xdr:ext cx="534377" cy="259045"/>
    <xdr:sp macro="" textlink="">
      <xdr:nvSpPr>
        <xdr:cNvPr id="321" name="テキスト ボックス 320"/>
        <xdr:cNvSpPr txBox="1"/>
      </xdr:nvSpPr>
      <xdr:spPr>
        <a:xfrm>
          <a:off x="6705111" y="61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165515</xdr:rowOff>
    </xdr:from>
    <xdr:to>
      <xdr:col>54</xdr:col>
      <xdr:colOff>189865</xdr:colOff>
      <xdr:row>58</xdr:row>
      <xdr:rowOff>153024</xdr:rowOff>
    </xdr:to>
    <xdr:cxnSp macro="">
      <xdr:nvCxnSpPr>
        <xdr:cNvPr id="348" name="直線コネクタ 347"/>
        <xdr:cNvCxnSpPr/>
      </xdr:nvCxnSpPr>
      <xdr:spPr>
        <a:xfrm flipV="1">
          <a:off x="10475595" y="8909465"/>
          <a:ext cx="1270" cy="118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156851</xdr:rowOff>
    </xdr:from>
    <xdr:ext cx="534377" cy="259045"/>
    <xdr:sp macro="" textlink="">
      <xdr:nvSpPr>
        <xdr:cNvPr id="349" name="普通建設事業費最小値テキスト"/>
        <xdr:cNvSpPr txBox="1"/>
      </xdr:nvSpPr>
      <xdr:spPr>
        <a:xfrm>
          <a:off x="10528300" y="101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153024</xdr:rowOff>
    </xdr:from>
    <xdr:to>
      <xdr:col>55</xdr:col>
      <xdr:colOff>88900</xdr:colOff>
      <xdr:row>58</xdr:row>
      <xdr:rowOff>153024</xdr:rowOff>
    </xdr:to>
    <xdr:cxnSp macro="">
      <xdr:nvCxnSpPr>
        <xdr:cNvPr id="350" name="直線コネクタ 349"/>
        <xdr:cNvCxnSpPr/>
      </xdr:nvCxnSpPr>
      <xdr:spPr>
        <a:xfrm>
          <a:off x="10388600" y="1009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112192</xdr:rowOff>
    </xdr:from>
    <xdr:ext cx="534377" cy="259045"/>
    <xdr:sp macro="" textlink="">
      <xdr:nvSpPr>
        <xdr:cNvPr id="351" name="普通建設事業費最大値テキスト"/>
        <xdr:cNvSpPr txBox="1"/>
      </xdr:nvSpPr>
      <xdr:spPr>
        <a:xfrm>
          <a:off x="10528300" y="86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165515</xdr:rowOff>
    </xdr:from>
    <xdr:to>
      <xdr:col>55</xdr:col>
      <xdr:colOff>88900</xdr:colOff>
      <xdr:row>51</xdr:row>
      <xdr:rowOff>165515</xdr:rowOff>
    </xdr:to>
    <xdr:cxnSp macro="">
      <xdr:nvCxnSpPr>
        <xdr:cNvPr id="352" name="直線コネクタ 351"/>
        <xdr:cNvCxnSpPr/>
      </xdr:nvCxnSpPr>
      <xdr:spPr>
        <a:xfrm>
          <a:off x="10388600" y="890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68638</xdr:rowOff>
    </xdr:from>
    <xdr:to>
      <xdr:col>55</xdr:col>
      <xdr:colOff>0</xdr:colOff>
      <xdr:row>56</xdr:row>
      <xdr:rowOff>153710</xdr:rowOff>
    </xdr:to>
    <xdr:cxnSp macro="">
      <xdr:nvCxnSpPr>
        <xdr:cNvPr id="353" name="直線コネクタ 352"/>
        <xdr:cNvCxnSpPr/>
      </xdr:nvCxnSpPr>
      <xdr:spPr>
        <a:xfrm>
          <a:off x="9639300" y="9326938"/>
          <a:ext cx="838200" cy="4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98959</xdr:rowOff>
    </xdr:from>
    <xdr:ext cx="534377" cy="259045"/>
    <xdr:sp macro="" textlink="">
      <xdr:nvSpPr>
        <xdr:cNvPr id="354" name="普通建設事業費平均値テキスト"/>
        <xdr:cNvSpPr txBox="1"/>
      </xdr:nvSpPr>
      <xdr:spPr>
        <a:xfrm>
          <a:off x="10528300" y="935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76082</xdr:rowOff>
    </xdr:from>
    <xdr:to>
      <xdr:col>55</xdr:col>
      <xdr:colOff>50800</xdr:colOff>
      <xdr:row>56</xdr:row>
      <xdr:rowOff>6232</xdr:rowOff>
    </xdr:to>
    <xdr:sp macro="" textlink="">
      <xdr:nvSpPr>
        <xdr:cNvPr id="355" name="フローチャート: 判断 354"/>
        <xdr:cNvSpPr/>
      </xdr:nvSpPr>
      <xdr:spPr>
        <a:xfrm>
          <a:off x="104267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68638</xdr:rowOff>
    </xdr:from>
    <xdr:to>
      <xdr:col>50</xdr:col>
      <xdr:colOff>114300</xdr:colOff>
      <xdr:row>56</xdr:row>
      <xdr:rowOff>62678</xdr:rowOff>
    </xdr:to>
    <xdr:cxnSp macro="">
      <xdr:nvCxnSpPr>
        <xdr:cNvPr id="356" name="直線コネクタ 355"/>
        <xdr:cNvCxnSpPr/>
      </xdr:nvCxnSpPr>
      <xdr:spPr>
        <a:xfrm flipV="1">
          <a:off x="8750300" y="9326938"/>
          <a:ext cx="889000" cy="33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135241</xdr:rowOff>
    </xdr:from>
    <xdr:to>
      <xdr:col>50</xdr:col>
      <xdr:colOff>165100</xdr:colOff>
      <xdr:row>56</xdr:row>
      <xdr:rowOff>65391</xdr:rowOff>
    </xdr:to>
    <xdr:sp macro="" textlink="">
      <xdr:nvSpPr>
        <xdr:cNvPr id="357" name="フローチャート: 判断 356"/>
        <xdr:cNvSpPr/>
      </xdr:nvSpPr>
      <xdr:spPr>
        <a:xfrm>
          <a:off x="9588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56518</xdr:rowOff>
    </xdr:from>
    <xdr:ext cx="534377" cy="259045"/>
    <xdr:sp macro="" textlink="">
      <xdr:nvSpPr>
        <xdr:cNvPr id="358" name="テキスト ボックス 357"/>
        <xdr:cNvSpPr txBox="1"/>
      </xdr:nvSpPr>
      <xdr:spPr>
        <a:xfrm>
          <a:off x="9372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19162</xdr:rowOff>
    </xdr:from>
    <xdr:to>
      <xdr:col>45</xdr:col>
      <xdr:colOff>177800</xdr:colOff>
      <xdr:row>56</xdr:row>
      <xdr:rowOff>62678</xdr:rowOff>
    </xdr:to>
    <xdr:cxnSp macro="">
      <xdr:nvCxnSpPr>
        <xdr:cNvPr id="359" name="直線コネクタ 358"/>
        <xdr:cNvCxnSpPr/>
      </xdr:nvCxnSpPr>
      <xdr:spPr>
        <a:xfrm>
          <a:off x="7861300" y="8591662"/>
          <a:ext cx="889000" cy="10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104184</xdr:rowOff>
    </xdr:from>
    <xdr:to>
      <xdr:col>46</xdr:col>
      <xdr:colOff>38100</xdr:colOff>
      <xdr:row>57</xdr:row>
      <xdr:rowOff>34334</xdr:rowOff>
    </xdr:to>
    <xdr:sp macro="" textlink="">
      <xdr:nvSpPr>
        <xdr:cNvPr id="360" name="フローチャート: 判断 359"/>
        <xdr:cNvSpPr/>
      </xdr:nvSpPr>
      <xdr:spPr>
        <a:xfrm>
          <a:off x="8699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25461</xdr:rowOff>
    </xdr:from>
    <xdr:ext cx="534377" cy="259045"/>
    <xdr:sp macro="" textlink="">
      <xdr:nvSpPr>
        <xdr:cNvPr id="361" name="テキスト ボックス 360"/>
        <xdr:cNvSpPr txBox="1"/>
      </xdr:nvSpPr>
      <xdr:spPr>
        <a:xfrm>
          <a:off x="8483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19162</xdr:rowOff>
    </xdr:from>
    <xdr:to>
      <xdr:col>41</xdr:col>
      <xdr:colOff>50800</xdr:colOff>
      <xdr:row>54</xdr:row>
      <xdr:rowOff>71806</xdr:rowOff>
    </xdr:to>
    <xdr:cxnSp macro="">
      <xdr:nvCxnSpPr>
        <xdr:cNvPr id="362" name="直線コネクタ 361"/>
        <xdr:cNvCxnSpPr/>
      </xdr:nvCxnSpPr>
      <xdr:spPr>
        <a:xfrm flipV="1">
          <a:off x="6972300" y="8591662"/>
          <a:ext cx="889000" cy="7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41956</xdr:rowOff>
    </xdr:from>
    <xdr:to>
      <xdr:col>41</xdr:col>
      <xdr:colOff>101600</xdr:colOff>
      <xdr:row>56</xdr:row>
      <xdr:rowOff>143556</xdr:rowOff>
    </xdr:to>
    <xdr:sp macro="" textlink="">
      <xdr:nvSpPr>
        <xdr:cNvPr id="363" name="フローチャート: 判断 362"/>
        <xdr:cNvSpPr/>
      </xdr:nvSpPr>
      <xdr:spPr>
        <a:xfrm>
          <a:off x="7810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134683</xdr:rowOff>
    </xdr:from>
    <xdr:ext cx="534377" cy="259045"/>
    <xdr:sp macro="" textlink="">
      <xdr:nvSpPr>
        <xdr:cNvPr id="364" name="テキスト ボックス 363"/>
        <xdr:cNvSpPr txBox="1"/>
      </xdr:nvSpPr>
      <xdr:spPr>
        <a:xfrm>
          <a:off x="7594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29807</xdr:rowOff>
    </xdr:from>
    <xdr:to>
      <xdr:col>36</xdr:col>
      <xdr:colOff>165100</xdr:colOff>
      <xdr:row>56</xdr:row>
      <xdr:rowOff>131407</xdr:rowOff>
    </xdr:to>
    <xdr:sp macro="" textlink="">
      <xdr:nvSpPr>
        <xdr:cNvPr id="365" name="フローチャート: 判断 364"/>
        <xdr:cNvSpPr/>
      </xdr:nvSpPr>
      <xdr:spPr>
        <a:xfrm>
          <a:off x="6921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122534</xdr:rowOff>
    </xdr:from>
    <xdr:ext cx="534377" cy="259045"/>
    <xdr:sp macro="" textlink="">
      <xdr:nvSpPr>
        <xdr:cNvPr id="366" name="テキスト ボックス 365"/>
        <xdr:cNvSpPr txBox="1"/>
      </xdr:nvSpPr>
      <xdr:spPr>
        <a:xfrm>
          <a:off x="6705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102910</xdr:rowOff>
    </xdr:from>
    <xdr:to>
      <xdr:col>55</xdr:col>
      <xdr:colOff>50800</xdr:colOff>
      <xdr:row>57</xdr:row>
      <xdr:rowOff>33060</xdr:rowOff>
    </xdr:to>
    <xdr:sp macro="" textlink="">
      <xdr:nvSpPr>
        <xdr:cNvPr id="372" name="楕円 371"/>
        <xdr:cNvSpPr/>
      </xdr:nvSpPr>
      <xdr:spPr>
        <a:xfrm>
          <a:off x="10426700" y="9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81337</xdr:rowOff>
    </xdr:from>
    <xdr:ext cx="534377" cy="259045"/>
    <xdr:sp macro="" textlink="">
      <xdr:nvSpPr>
        <xdr:cNvPr id="373" name="普通建設事業費該当値テキスト"/>
        <xdr:cNvSpPr txBox="1"/>
      </xdr:nvSpPr>
      <xdr:spPr>
        <a:xfrm>
          <a:off x="10528300" y="968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17838</xdr:rowOff>
    </xdr:from>
    <xdr:to>
      <xdr:col>50</xdr:col>
      <xdr:colOff>165100</xdr:colOff>
      <xdr:row>54</xdr:row>
      <xdr:rowOff>119438</xdr:rowOff>
    </xdr:to>
    <xdr:sp macro="" textlink="">
      <xdr:nvSpPr>
        <xdr:cNvPr id="374" name="楕円 373"/>
        <xdr:cNvSpPr/>
      </xdr:nvSpPr>
      <xdr:spPr>
        <a:xfrm>
          <a:off x="9588500" y="92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135965</xdr:rowOff>
    </xdr:from>
    <xdr:ext cx="534377" cy="259045"/>
    <xdr:sp macro="" textlink="">
      <xdr:nvSpPr>
        <xdr:cNvPr id="375" name="テキスト ボックス 374"/>
        <xdr:cNvSpPr txBox="1"/>
      </xdr:nvSpPr>
      <xdr:spPr>
        <a:xfrm>
          <a:off x="9372111" y="90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11878</xdr:rowOff>
    </xdr:from>
    <xdr:to>
      <xdr:col>46</xdr:col>
      <xdr:colOff>38100</xdr:colOff>
      <xdr:row>56</xdr:row>
      <xdr:rowOff>113478</xdr:rowOff>
    </xdr:to>
    <xdr:sp macro="" textlink="">
      <xdr:nvSpPr>
        <xdr:cNvPr id="376" name="楕円 375"/>
        <xdr:cNvSpPr/>
      </xdr:nvSpPr>
      <xdr:spPr>
        <a:xfrm>
          <a:off x="8699500" y="96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130005</xdr:rowOff>
    </xdr:from>
    <xdr:ext cx="534377" cy="259045"/>
    <xdr:sp macro="" textlink="">
      <xdr:nvSpPr>
        <xdr:cNvPr id="377" name="テキスト ボックス 376"/>
        <xdr:cNvSpPr txBox="1"/>
      </xdr:nvSpPr>
      <xdr:spPr>
        <a:xfrm>
          <a:off x="8483111" y="93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139812</xdr:rowOff>
    </xdr:from>
    <xdr:to>
      <xdr:col>41</xdr:col>
      <xdr:colOff>101600</xdr:colOff>
      <xdr:row>50</xdr:row>
      <xdr:rowOff>69962</xdr:rowOff>
    </xdr:to>
    <xdr:sp macro="" textlink="">
      <xdr:nvSpPr>
        <xdr:cNvPr id="378" name="楕円 377"/>
        <xdr:cNvSpPr/>
      </xdr:nvSpPr>
      <xdr:spPr>
        <a:xfrm>
          <a:off x="7810500" y="85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86489</xdr:rowOff>
    </xdr:from>
    <xdr:ext cx="599010" cy="259045"/>
    <xdr:sp macro="" textlink="">
      <xdr:nvSpPr>
        <xdr:cNvPr id="379" name="テキスト ボックス 378"/>
        <xdr:cNvSpPr txBox="1"/>
      </xdr:nvSpPr>
      <xdr:spPr>
        <a:xfrm>
          <a:off x="7561795" y="83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21006</xdr:rowOff>
    </xdr:from>
    <xdr:to>
      <xdr:col>36</xdr:col>
      <xdr:colOff>165100</xdr:colOff>
      <xdr:row>54</xdr:row>
      <xdr:rowOff>122606</xdr:rowOff>
    </xdr:to>
    <xdr:sp macro="" textlink="">
      <xdr:nvSpPr>
        <xdr:cNvPr id="380" name="楕円 379"/>
        <xdr:cNvSpPr/>
      </xdr:nvSpPr>
      <xdr:spPr>
        <a:xfrm>
          <a:off x="6921500" y="9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139133</xdr:rowOff>
    </xdr:from>
    <xdr:ext cx="534377" cy="259045"/>
    <xdr:sp macro="" textlink="">
      <xdr:nvSpPr>
        <xdr:cNvPr id="381" name="テキスト ボックス 380"/>
        <xdr:cNvSpPr txBox="1"/>
      </xdr:nvSpPr>
      <xdr:spPr>
        <a:xfrm>
          <a:off x="6705111" y="90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3" name="直線コネクタ 402"/>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4"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5" name="直線コネクタ 404"/>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6"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7" name="直線コネクタ 406"/>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142580</xdr:rowOff>
    </xdr:from>
    <xdr:to>
      <xdr:col>55</xdr:col>
      <xdr:colOff>0</xdr:colOff>
      <xdr:row>76</xdr:row>
      <xdr:rowOff>59553</xdr:rowOff>
    </xdr:to>
    <xdr:cxnSp macro="">
      <xdr:nvCxnSpPr>
        <xdr:cNvPr id="408" name="直線コネクタ 407"/>
        <xdr:cNvCxnSpPr/>
      </xdr:nvCxnSpPr>
      <xdr:spPr>
        <a:xfrm>
          <a:off x="9639300" y="13001330"/>
          <a:ext cx="838200" cy="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09" name="普通建設事業費 （ うち新規整備　）平均値テキスト"/>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0" name="フローチャート: 判断 409"/>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142580</xdr:rowOff>
    </xdr:from>
    <xdr:to>
      <xdr:col>50</xdr:col>
      <xdr:colOff>114300</xdr:colOff>
      <xdr:row>77</xdr:row>
      <xdr:rowOff>139860</xdr:rowOff>
    </xdr:to>
    <xdr:cxnSp macro="">
      <xdr:nvCxnSpPr>
        <xdr:cNvPr id="411" name="直線コネクタ 410"/>
        <xdr:cNvCxnSpPr/>
      </xdr:nvCxnSpPr>
      <xdr:spPr>
        <a:xfrm flipV="1">
          <a:off x="8750300" y="13001330"/>
          <a:ext cx="889000" cy="3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2" name="フローチャート: 判断 411"/>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3" name="テキスト ボックス 412"/>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62227</xdr:rowOff>
    </xdr:from>
    <xdr:to>
      <xdr:col>45</xdr:col>
      <xdr:colOff>177800</xdr:colOff>
      <xdr:row>77</xdr:row>
      <xdr:rowOff>139860</xdr:rowOff>
    </xdr:to>
    <xdr:cxnSp macro="">
      <xdr:nvCxnSpPr>
        <xdr:cNvPr id="414" name="直線コネクタ 413"/>
        <xdr:cNvCxnSpPr/>
      </xdr:nvCxnSpPr>
      <xdr:spPr>
        <a:xfrm>
          <a:off x="7861300" y="13263877"/>
          <a:ext cx="8890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5" name="フローチャート: 判断 414"/>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6" name="テキスト ボックス 415"/>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62227</xdr:rowOff>
    </xdr:from>
    <xdr:to>
      <xdr:col>41</xdr:col>
      <xdr:colOff>50800</xdr:colOff>
      <xdr:row>77</xdr:row>
      <xdr:rowOff>107696</xdr:rowOff>
    </xdr:to>
    <xdr:cxnSp macro="">
      <xdr:nvCxnSpPr>
        <xdr:cNvPr id="417" name="直線コネクタ 416"/>
        <xdr:cNvCxnSpPr/>
      </xdr:nvCxnSpPr>
      <xdr:spPr>
        <a:xfrm flipV="1">
          <a:off x="6972300" y="13263877"/>
          <a:ext cx="8890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8" name="フローチャート: 判断 417"/>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19" name="テキスト ボックス 418"/>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0" name="フローチャート: 判断 419"/>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21" name="テキスト ボックス 420"/>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8753</xdr:rowOff>
    </xdr:from>
    <xdr:to>
      <xdr:col>55</xdr:col>
      <xdr:colOff>50800</xdr:colOff>
      <xdr:row>76</xdr:row>
      <xdr:rowOff>110353</xdr:rowOff>
    </xdr:to>
    <xdr:sp macro="" textlink="">
      <xdr:nvSpPr>
        <xdr:cNvPr id="427" name="楕円 426"/>
        <xdr:cNvSpPr/>
      </xdr:nvSpPr>
      <xdr:spPr>
        <a:xfrm>
          <a:off x="10426700" y="130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158630</xdr:rowOff>
    </xdr:from>
    <xdr:ext cx="534377" cy="259045"/>
    <xdr:sp macro="" textlink="">
      <xdr:nvSpPr>
        <xdr:cNvPr id="428" name="普通建設事業費 （ うち新規整備　）該当値テキスト"/>
        <xdr:cNvSpPr txBox="1"/>
      </xdr:nvSpPr>
      <xdr:spPr>
        <a:xfrm>
          <a:off x="10528300" y="130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91780</xdr:rowOff>
    </xdr:from>
    <xdr:to>
      <xdr:col>50</xdr:col>
      <xdr:colOff>165100</xdr:colOff>
      <xdr:row>76</xdr:row>
      <xdr:rowOff>21930</xdr:rowOff>
    </xdr:to>
    <xdr:sp macro="" textlink="">
      <xdr:nvSpPr>
        <xdr:cNvPr id="429" name="楕円 428"/>
        <xdr:cNvSpPr/>
      </xdr:nvSpPr>
      <xdr:spPr>
        <a:xfrm>
          <a:off x="9588500" y="129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38457</xdr:rowOff>
    </xdr:from>
    <xdr:ext cx="534377" cy="259045"/>
    <xdr:sp macro="" textlink="">
      <xdr:nvSpPr>
        <xdr:cNvPr id="430" name="テキスト ボックス 429"/>
        <xdr:cNvSpPr txBox="1"/>
      </xdr:nvSpPr>
      <xdr:spPr>
        <a:xfrm>
          <a:off x="9372111" y="127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89060</xdr:rowOff>
    </xdr:from>
    <xdr:to>
      <xdr:col>46</xdr:col>
      <xdr:colOff>38100</xdr:colOff>
      <xdr:row>78</xdr:row>
      <xdr:rowOff>19210</xdr:rowOff>
    </xdr:to>
    <xdr:sp macro="" textlink="">
      <xdr:nvSpPr>
        <xdr:cNvPr id="431" name="楕円 430"/>
        <xdr:cNvSpPr/>
      </xdr:nvSpPr>
      <xdr:spPr>
        <a:xfrm>
          <a:off x="8699500" y="132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10337</xdr:rowOff>
    </xdr:from>
    <xdr:ext cx="469744" cy="259045"/>
    <xdr:sp macro="" textlink="">
      <xdr:nvSpPr>
        <xdr:cNvPr id="432" name="テキスト ボックス 431"/>
        <xdr:cNvSpPr txBox="1"/>
      </xdr:nvSpPr>
      <xdr:spPr>
        <a:xfrm>
          <a:off x="8515428" y="1338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11427</xdr:rowOff>
    </xdr:from>
    <xdr:to>
      <xdr:col>41</xdr:col>
      <xdr:colOff>101600</xdr:colOff>
      <xdr:row>77</xdr:row>
      <xdr:rowOff>113027</xdr:rowOff>
    </xdr:to>
    <xdr:sp macro="" textlink="">
      <xdr:nvSpPr>
        <xdr:cNvPr id="433" name="楕円 432"/>
        <xdr:cNvSpPr/>
      </xdr:nvSpPr>
      <xdr:spPr>
        <a:xfrm>
          <a:off x="7810500" y="132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104154</xdr:rowOff>
    </xdr:from>
    <xdr:ext cx="534377" cy="259045"/>
    <xdr:sp macro="" textlink="">
      <xdr:nvSpPr>
        <xdr:cNvPr id="434" name="テキスト ボックス 433"/>
        <xdr:cNvSpPr txBox="1"/>
      </xdr:nvSpPr>
      <xdr:spPr>
        <a:xfrm>
          <a:off x="7594111" y="1330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56896</xdr:rowOff>
    </xdr:from>
    <xdr:to>
      <xdr:col>36</xdr:col>
      <xdr:colOff>165100</xdr:colOff>
      <xdr:row>77</xdr:row>
      <xdr:rowOff>158496</xdr:rowOff>
    </xdr:to>
    <xdr:sp macro="" textlink="">
      <xdr:nvSpPr>
        <xdr:cNvPr id="435" name="楕円 434"/>
        <xdr:cNvSpPr/>
      </xdr:nvSpPr>
      <xdr:spPr>
        <a:xfrm>
          <a:off x="6921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149623</xdr:rowOff>
    </xdr:from>
    <xdr:ext cx="469744" cy="259045"/>
    <xdr:sp macro="" textlink="">
      <xdr:nvSpPr>
        <xdr:cNvPr id="436" name="テキスト ボックス 435"/>
        <xdr:cNvSpPr txBox="1"/>
      </xdr:nvSpPr>
      <xdr:spPr>
        <a:xfrm>
          <a:off x="6737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0" name="直線コネクタ 459"/>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1"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2" name="直線コネクタ 461"/>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3"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4" name="直線コネクタ 463"/>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67690</xdr:rowOff>
    </xdr:from>
    <xdr:to>
      <xdr:col>55</xdr:col>
      <xdr:colOff>0</xdr:colOff>
      <xdr:row>96</xdr:row>
      <xdr:rowOff>70662</xdr:rowOff>
    </xdr:to>
    <xdr:cxnSp macro="">
      <xdr:nvCxnSpPr>
        <xdr:cNvPr id="465" name="直線コネクタ 464"/>
        <xdr:cNvCxnSpPr/>
      </xdr:nvCxnSpPr>
      <xdr:spPr>
        <a:xfrm flipV="1">
          <a:off x="9639300" y="1652689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6"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7" name="フローチャート: 判断 466"/>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70662</xdr:rowOff>
    </xdr:from>
    <xdr:to>
      <xdr:col>50</xdr:col>
      <xdr:colOff>114300</xdr:colOff>
      <xdr:row>96</xdr:row>
      <xdr:rowOff>122803</xdr:rowOff>
    </xdr:to>
    <xdr:cxnSp macro="">
      <xdr:nvCxnSpPr>
        <xdr:cNvPr id="468" name="直線コネクタ 467"/>
        <xdr:cNvCxnSpPr/>
      </xdr:nvCxnSpPr>
      <xdr:spPr>
        <a:xfrm flipV="1">
          <a:off x="8750300" y="16529862"/>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9" name="フローチャート: 判断 468"/>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70" name="テキスト ボックス 469"/>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138557</xdr:rowOff>
    </xdr:from>
    <xdr:to>
      <xdr:col>45</xdr:col>
      <xdr:colOff>177800</xdr:colOff>
      <xdr:row>96</xdr:row>
      <xdr:rowOff>122803</xdr:rowOff>
    </xdr:to>
    <xdr:cxnSp macro="">
      <xdr:nvCxnSpPr>
        <xdr:cNvPr id="471" name="直線コネクタ 470"/>
        <xdr:cNvCxnSpPr/>
      </xdr:nvCxnSpPr>
      <xdr:spPr>
        <a:xfrm>
          <a:off x="7861300" y="15569057"/>
          <a:ext cx="889000" cy="10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2" name="フローチャート: 判断 471"/>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3" name="テキスト ボックス 472"/>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138557</xdr:rowOff>
    </xdr:from>
    <xdr:to>
      <xdr:col>41</xdr:col>
      <xdr:colOff>50800</xdr:colOff>
      <xdr:row>94</xdr:row>
      <xdr:rowOff>51746</xdr:rowOff>
    </xdr:to>
    <xdr:cxnSp macro="">
      <xdr:nvCxnSpPr>
        <xdr:cNvPr id="474" name="直線コネクタ 473"/>
        <xdr:cNvCxnSpPr/>
      </xdr:nvCxnSpPr>
      <xdr:spPr>
        <a:xfrm flipV="1">
          <a:off x="6972300" y="15569057"/>
          <a:ext cx="889000" cy="59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5" name="フローチャート: 判断 474"/>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86092</xdr:rowOff>
    </xdr:from>
    <xdr:ext cx="534377" cy="259045"/>
    <xdr:sp macro="" textlink="">
      <xdr:nvSpPr>
        <xdr:cNvPr id="476" name="テキスト ボックス 475"/>
        <xdr:cNvSpPr txBox="1"/>
      </xdr:nvSpPr>
      <xdr:spPr>
        <a:xfrm>
          <a:off x="7594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7" name="フローチャート: 判断 476"/>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103140</xdr:rowOff>
    </xdr:from>
    <xdr:ext cx="534377" cy="259045"/>
    <xdr:sp macro="" textlink="">
      <xdr:nvSpPr>
        <xdr:cNvPr id="478" name="テキスト ボックス 477"/>
        <xdr:cNvSpPr txBox="1"/>
      </xdr:nvSpPr>
      <xdr:spPr>
        <a:xfrm>
          <a:off x="6705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16890</xdr:rowOff>
    </xdr:from>
    <xdr:to>
      <xdr:col>55</xdr:col>
      <xdr:colOff>50800</xdr:colOff>
      <xdr:row>96</xdr:row>
      <xdr:rowOff>118490</xdr:rowOff>
    </xdr:to>
    <xdr:sp macro="" textlink="">
      <xdr:nvSpPr>
        <xdr:cNvPr id="484" name="楕円 483"/>
        <xdr:cNvSpPr/>
      </xdr:nvSpPr>
      <xdr:spPr>
        <a:xfrm>
          <a:off x="104267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166767</xdr:rowOff>
    </xdr:from>
    <xdr:ext cx="534377" cy="259045"/>
    <xdr:sp macro="" textlink="">
      <xdr:nvSpPr>
        <xdr:cNvPr id="485" name="普通建設事業費 （ うち更新整備　）該当値テキスト"/>
        <xdr:cNvSpPr txBox="1"/>
      </xdr:nvSpPr>
      <xdr:spPr>
        <a:xfrm>
          <a:off x="10528300" y="164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19862</xdr:rowOff>
    </xdr:from>
    <xdr:to>
      <xdr:col>50</xdr:col>
      <xdr:colOff>165100</xdr:colOff>
      <xdr:row>96</xdr:row>
      <xdr:rowOff>121462</xdr:rowOff>
    </xdr:to>
    <xdr:sp macro="" textlink="">
      <xdr:nvSpPr>
        <xdr:cNvPr id="486" name="楕円 485"/>
        <xdr:cNvSpPr/>
      </xdr:nvSpPr>
      <xdr:spPr>
        <a:xfrm>
          <a:off x="95885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112589</xdr:rowOff>
    </xdr:from>
    <xdr:ext cx="534377" cy="259045"/>
    <xdr:sp macro="" textlink="">
      <xdr:nvSpPr>
        <xdr:cNvPr id="487" name="テキスト ボックス 486"/>
        <xdr:cNvSpPr txBox="1"/>
      </xdr:nvSpPr>
      <xdr:spPr>
        <a:xfrm>
          <a:off x="9372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72003</xdr:rowOff>
    </xdr:from>
    <xdr:to>
      <xdr:col>46</xdr:col>
      <xdr:colOff>38100</xdr:colOff>
      <xdr:row>97</xdr:row>
      <xdr:rowOff>2153</xdr:rowOff>
    </xdr:to>
    <xdr:sp macro="" textlink="">
      <xdr:nvSpPr>
        <xdr:cNvPr id="488" name="楕円 487"/>
        <xdr:cNvSpPr/>
      </xdr:nvSpPr>
      <xdr:spPr>
        <a:xfrm>
          <a:off x="8699500" y="16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164730</xdr:rowOff>
    </xdr:from>
    <xdr:ext cx="534377" cy="259045"/>
    <xdr:sp macro="" textlink="">
      <xdr:nvSpPr>
        <xdr:cNvPr id="489" name="テキスト ボックス 488"/>
        <xdr:cNvSpPr txBox="1"/>
      </xdr:nvSpPr>
      <xdr:spPr>
        <a:xfrm>
          <a:off x="8483111" y="166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87757</xdr:rowOff>
    </xdr:from>
    <xdr:to>
      <xdr:col>41</xdr:col>
      <xdr:colOff>101600</xdr:colOff>
      <xdr:row>91</xdr:row>
      <xdr:rowOff>17907</xdr:rowOff>
    </xdr:to>
    <xdr:sp macro="" textlink="">
      <xdr:nvSpPr>
        <xdr:cNvPr id="490" name="楕円 489"/>
        <xdr:cNvSpPr/>
      </xdr:nvSpPr>
      <xdr:spPr>
        <a:xfrm>
          <a:off x="7810500" y="15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34434</xdr:rowOff>
    </xdr:from>
    <xdr:ext cx="534377" cy="259045"/>
    <xdr:sp macro="" textlink="">
      <xdr:nvSpPr>
        <xdr:cNvPr id="491" name="テキスト ボックス 490"/>
        <xdr:cNvSpPr txBox="1"/>
      </xdr:nvSpPr>
      <xdr:spPr>
        <a:xfrm>
          <a:off x="7594111" y="152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946</xdr:rowOff>
    </xdr:from>
    <xdr:to>
      <xdr:col>36</xdr:col>
      <xdr:colOff>165100</xdr:colOff>
      <xdr:row>94</xdr:row>
      <xdr:rowOff>102546</xdr:rowOff>
    </xdr:to>
    <xdr:sp macro="" textlink="">
      <xdr:nvSpPr>
        <xdr:cNvPr id="492" name="楕円 491"/>
        <xdr:cNvSpPr/>
      </xdr:nvSpPr>
      <xdr:spPr>
        <a:xfrm>
          <a:off x="6921500" y="161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119073</xdr:rowOff>
    </xdr:from>
    <xdr:ext cx="534377" cy="259045"/>
    <xdr:sp macro="" textlink="">
      <xdr:nvSpPr>
        <xdr:cNvPr id="493" name="テキスト ボックス 492"/>
        <xdr:cNvSpPr txBox="1"/>
      </xdr:nvSpPr>
      <xdr:spPr>
        <a:xfrm>
          <a:off x="6705111" y="15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5" name="直線コネクタ 514"/>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8"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9" name="直線コネクタ 518"/>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143220</xdr:rowOff>
    </xdr:from>
    <xdr:to>
      <xdr:col>85</xdr:col>
      <xdr:colOff>127000</xdr:colOff>
      <xdr:row>37</xdr:row>
      <xdr:rowOff>140614</xdr:rowOff>
    </xdr:to>
    <xdr:cxnSp macro="">
      <xdr:nvCxnSpPr>
        <xdr:cNvPr id="520" name="直線コネクタ 519"/>
        <xdr:cNvCxnSpPr/>
      </xdr:nvCxnSpPr>
      <xdr:spPr>
        <a:xfrm>
          <a:off x="15481300" y="6315420"/>
          <a:ext cx="8382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1" name="災害復旧事業費平均値テキスト"/>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2" name="フローチャート: 判断 521"/>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100426</xdr:rowOff>
    </xdr:from>
    <xdr:to>
      <xdr:col>81</xdr:col>
      <xdr:colOff>50800</xdr:colOff>
      <xdr:row>36</xdr:row>
      <xdr:rowOff>143220</xdr:rowOff>
    </xdr:to>
    <xdr:cxnSp macro="">
      <xdr:nvCxnSpPr>
        <xdr:cNvPr id="523" name="直線コネクタ 522"/>
        <xdr:cNvCxnSpPr/>
      </xdr:nvCxnSpPr>
      <xdr:spPr>
        <a:xfrm>
          <a:off x="14592300" y="6101176"/>
          <a:ext cx="889000" cy="2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4" name="フローチャート: 判断 523"/>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29425</xdr:rowOff>
    </xdr:from>
    <xdr:ext cx="469744" cy="259045"/>
    <xdr:sp macro="" textlink="">
      <xdr:nvSpPr>
        <xdr:cNvPr id="525" name="テキスト ボックス 524"/>
        <xdr:cNvSpPr txBox="1"/>
      </xdr:nvSpPr>
      <xdr:spPr>
        <a:xfrm>
          <a:off x="15246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100426</xdr:rowOff>
    </xdr:from>
    <xdr:to>
      <xdr:col>76</xdr:col>
      <xdr:colOff>114300</xdr:colOff>
      <xdr:row>38</xdr:row>
      <xdr:rowOff>23297</xdr:rowOff>
    </xdr:to>
    <xdr:cxnSp macro="">
      <xdr:nvCxnSpPr>
        <xdr:cNvPr id="526" name="直線コネクタ 525"/>
        <xdr:cNvCxnSpPr/>
      </xdr:nvCxnSpPr>
      <xdr:spPr>
        <a:xfrm flipV="1">
          <a:off x="13703300" y="6101176"/>
          <a:ext cx="889000" cy="4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7" name="フローチャート: 判断 526"/>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53291</xdr:rowOff>
    </xdr:from>
    <xdr:ext cx="469744" cy="259045"/>
    <xdr:sp macro="" textlink="">
      <xdr:nvSpPr>
        <xdr:cNvPr id="528" name="テキスト ボックス 527"/>
        <xdr:cNvSpPr txBox="1"/>
      </xdr:nvSpPr>
      <xdr:spPr>
        <a:xfrm>
          <a:off x="14357428"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23297</xdr:rowOff>
    </xdr:from>
    <xdr:to>
      <xdr:col>71</xdr:col>
      <xdr:colOff>177800</xdr:colOff>
      <xdr:row>38</xdr:row>
      <xdr:rowOff>74915</xdr:rowOff>
    </xdr:to>
    <xdr:cxnSp macro="">
      <xdr:nvCxnSpPr>
        <xdr:cNvPr id="529" name="直線コネクタ 528"/>
        <xdr:cNvCxnSpPr/>
      </xdr:nvCxnSpPr>
      <xdr:spPr>
        <a:xfrm flipV="1">
          <a:off x="12814300" y="6538397"/>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0" name="フローチャート: 判断 529"/>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31" name="テキスト ボックス 530"/>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2" name="フローチャート: 判断 531"/>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3" name="テキスト ボックス 532"/>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89814</xdr:rowOff>
    </xdr:from>
    <xdr:to>
      <xdr:col>85</xdr:col>
      <xdr:colOff>177800</xdr:colOff>
      <xdr:row>38</xdr:row>
      <xdr:rowOff>19965</xdr:rowOff>
    </xdr:to>
    <xdr:sp macro="" textlink="">
      <xdr:nvSpPr>
        <xdr:cNvPr id="539" name="楕円 538"/>
        <xdr:cNvSpPr/>
      </xdr:nvSpPr>
      <xdr:spPr>
        <a:xfrm>
          <a:off x="162687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68241</xdr:rowOff>
    </xdr:from>
    <xdr:ext cx="469744" cy="259045"/>
    <xdr:sp macro="" textlink="">
      <xdr:nvSpPr>
        <xdr:cNvPr id="540" name="災害復旧事業費該当値テキスト"/>
        <xdr:cNvSpPr txBox="1"/>
      </xdr:nvSpPr>
      <xdr:spPr>
        <a:xfrm>
          <a:off x="16370300"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92420</xdr:rowOff>
    </xdr:from>
    <xdr:to>
      <xdr:col>81</xdr:col>
      <xdr:colOff>101600</xdr:colOff>
      <xdr:row>37</xdr:row>
      <xdr:rowOff>22570</xdr:rowOff>
    </xdr:to>
    <xdr:sp macro="" textlink="">
      <xdr:nvSpPr>
        <xdr:cNvPr id="541" name="楕円 540"/>
        <xdr:cNvSpPr/>
      </xdr:nvSpPr>
      <xdr:spPr>
        <a:xfrm>
          <a:off x="15430500" y="6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39097</xdr:rowOff>
    </xdr:from>
    <xdr:ext cx="469744" cy="259045"/>
    <xdr:sp macro="" textlink="">
      <xdr:nvSpPr>
        <xdr:cNvPr id="542" name="テキスト ボックス 541"/>
        <xdr:cNvSpPr txBox="1"/>
      </xdr:nvSpPr>
      <xdr:spPr>
        <a:xfrm>
          <a:off x="15246428" y="603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49626</xdr:rowOff>
    </xdr:from>
    <xdr:to>
      <xdr:col>76</xdr:col>
      <xdr:colOff>165100</xdr:colOff>
      <xdr:row>35</xdr:row>
      <xdr:rowOff>151226</xdr:rowOff>
    </xdr:to>
    <xdr:sp macro="" textlink="">
      <xdr:nvSpPr>
        <xdr:cNvPr id="543" name="楕円 542"/>
        <xdr:cNvSpPr/>
      </xdr:nvSpPr>
      <xdr:spPr>
        <a:xfrm>
          <a:off x="14541500" y="60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167753</xdr:rowOff>
    </xdr:from>
    <xdr:ext cx="534377" cy="259045"/>
    <xdr:sp macro="" textlink="">
      <xdr:nvSpPr>
        <xdr:cNvPr id="544" name="テキスト ボックス 543"/>
        <xdr:cNvSpPr txBox="1"/>
      </xdr:nvSpPr>
      <xdr:spPr>
        <a:xfrm>
          <a:off x="14325111" y="58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143947</xdr:rowOff>
    </xdr:from>
    <xdr:to>
      <xdr:col>72</xdr:col>
      <xdr:colOff>38100</xdr:colOff>
      <xdr:row>38</xdr:row>
      <xdr:rowOff>74097</xdr:rowOff>
    </xdr:to>
    <xdr:sp macro="" textlink="">
      <xdr:nvSpPr>
        <xdr:cNvPr id="545" name="楕円 544"/>
        <xdr:cNvSpPr/>
      </xdr:nvSpPr>
      <xdr:spPr>
        <a:xfrm>
          <a:off x="13652500" y="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90624</xdr:rowOff>
    </xdr:from>
    <xdr:ext cx="469744" cy="259045"/>
    <xdr:sp macro="" textlink="">
      <xdr:nvSpPr>
        <xdr:cNvPr id="546" name="テキスト ボックス 545"/>
        <xdr:cNvSpPr txBox="1"/>
      </xdr:nvSpPr>
      <xdr:spPr>
        <a:xfrm>
          <a:off x="13468428" y="626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24115</xdr:rowOff>
    </xdr:from>
    <xdr:to>
      <xdr:col>67</xdr:col>
      <xdr:colOff>101600</xdr:colOff>
      <xdr:row>38</xdr:row>
      <xdr:rowOff>125715</xdr:rowOff>
    </xdr:to>
    <xdr:sp macro="" textlink="">
      <xdr:nvSpPr>
        <xdr:cNvPr id="547" name="楕円 546"/>
        <xdr:cNvSpPr/>
      </xdr:nvSpPr>
      <xdr:spPr>
        <a:xfrm>
          <a:off x="12763500" y="65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142242</xdr:rowOff>
    </xdr:from>
    <xdr:ext cx="469744" cy="259045"/>
    <xdr:sp macro="" textlink="">
      <xdr:nvSpPr>
        <xdr:cNvPr id="548" name="テキスト ボックス 547"/>
        <xdr:cNvSpPr txBox="1"/>
      </xdr:nvSpPr>
      <xdr:spPr>
        <a:xfrm>
          <a:off x="12579428" y="6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1" name="直線コネクタ 620"/>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2"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3" name="直線コネクタ 622"/>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4"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5" name="直線コネクタ 624"/>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15094</xdr:rowOff>
    </xdr:from>
    <xdr:to>
      <xdr:col>85</xdr:col>
      <xdr:colOff>127000</xdr:colOff>
      <xdr:row>71</xdr:row>
      <xdr:rowOff>37668</xdr:rowOff>
    </xdr:to>
    <xdr:cxnSp macro="">
      <xdr:nvCxnSpPr>
        <xdr:cNvPr id="626" name="直線コネクタ 625"/>
        <xdr:cNvCxnSpPr/>
      </xdr:nvCxnSpPr>
      <xdr:spPr>
        <a:xfrm>
          <a:off x="15481300" y="12188044"/>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7" name="公債費平均値テキスト"/>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8" name="フローチャート: 判断 627"/>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15094</xdr:rowOff>
    </xdr:from>
    <xdr:to>
      <xdr:col>81</xdr:col>
      <xdr:colOff>50800</xdr:colOff>
      <xdr:row>71</xdr:row>
      <xdr:rowOff>25286</xdr:rowOff>
    </xdr:to>
    <xdr:cxnSp macro="">
      <xdr:nvCxnSpPr>
        <xdr:cNvPr id="629" name="直線コネクタ 628"/>
        <xdr:cNvCxnSpPr/>
      </xdr:nvCxnSpPr>
      <xdr:spPr>
        <a:xfrm flipV="1">
          <a:off x="14592300" y="1218804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0" name="フローチャート: 判断 629"/>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31" name="テキスト ボックス 630"/>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25286</xdr:rowOff>
    </xdr:from>
    <xdr:to>
      <xdr:col>76</xdr:col>
      <xdr:colOff>114300</xdr:colOff>
      <xdr:row>71</xdr:row>
      <xdr:rowOff>25953</xdr:rowOff>
    </xdr:to>
    <xdr:cxnSp macro="">
      <xdr:nvCxnSpPr>
        <xdr:cNvPr id="632" name="直線コネクタ 631"/>
        <xdr:cNvCxnSpPr/>
      </xdr:nvCxnSpPr>
      <xdr:spPr>
        <a:xfrm flipV="1">
          <a:off x="13703300" y="12198236"/>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3" name="フローチャート: 判断 632"/>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4" name="テキスト ボックス 633"/>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24390</xdr:rowOff>
    </xdr:from>
    <xdr:to>
      <xdr:col>71</xdr:col>
      <xdr:colOff>177800</xdr:colOff>
      <xdr:row>71</xdr:row>
      <xdr:rowOff>25953</xdr:rowOff>
    </xdr:to>
    <xdr:cxnSp macro="">
      <xdr:nvCxnSpPr>
        <xdr:cNvPr id="635" name="直線コネクタ 634"/>
        <xdr:cNvCxnSpPr/>
      </xdr:nvCxnSpPr>
      <xdr:spPr>
        <a:xfrm>
          <a:off x="12814300" y="12197340"/>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6" name="フローチャート: 判断 635"/>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37" name="テキスト ボックス 636"/>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8" name="フローチャート: 判断 637"/>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39" name="テキスト ボックス 638"/>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158318</xdr:rowOff>
    </xdr:from>
    <xdr:to>
      <xdr:col>85</xdr:col>
      <xdr:colOff>177800</xdr:colOff>
      <xdr:row>71</xdr:row>
      <xdr:rowOff>88468</xdr:rowOff>
    </xdr:to>
    <xdr:sp macro="" textlink="">
      <xdr:nvSpPr>
        <xdr:cNvPr id="645" name="楕円 644"/>
        <xdr:cNvSpPr/>
      </xdr:nvSpPr>
      <xdr:spPr>
        <a:xfrm>
          <a:off x="16268700" y="121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111345</xdr:rowOff>
    </xdr:from>
    <xdr:ext cx="534377" cy="259045"/>
    <xdr:sp macro="" textlink="">
      <xdr:nvSpPr>
        <xdr:cNvPr id="646" name="公債費該当値テキスト"/>
        <xdr:cNvSpPr txBox="1"/>
      </xdr:nvSpPr>
      <xdr:spPr>
        <a:xfrm>
          <a:off x="16370300" y="121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135744</xdr:rowOff>
    </xdr:from>
    <xdr:to>
      <xdr:col>81</xdr:col>
      <xdr:colOff>101600</xdr:colOff>
      <xdr:row>71</xdr:row>
      <xdr:rowOff>65894</xdr:rowOff>
    </xdr:to>
    <xdr:sp macro="" textlink="">
      <xdr:nvSpPr>
        <xdr:cNvPr id="647" name="楕円 646"/>
        <xdr:cNvSpPr/>
      </xdr:nvSpPr>
      <xdr:spPr>
        <a:xfrm>
          <a:off x="15430500" y="121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82421</xdr:rowOff>
    </xdr:from>
    <xdr:ext cx="534377" cy="259045"/>
    <xdr:sp macro="" textlink="">
      <xdr:nvSpPr>
        <xdr:cNvPr id="648" name="テキスト ボックス 647"/>
        <xdr:cNvSpPr txBox="1"/>
      </xdr:nvSpPr>
      <xdr:spPr>
        <a:xfrm>
          <a:off x="15214111" y="119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145936</xdr:rowOff>
    </xdr:from>
    <xdr:to>
      <xdr:col>76</xdr:col>
      <xdr:colOff>165100</xdr:colOff>
      <xdr:row>71</xdr:row>
      <xdr:rowOff>76086</xdr:rowOff>
    </xdr:to>
    <xdr:sp macro="" textlink="">
      <xdr:nvSpPr>
        <xdr:cNvPr id="649" name="楕円 648"/>
        <xdr:cNvSpPr/>
      </xdr:nvSpPr>
      <xdr:spPr>
        <a:xfrm>
          <a:off x="14541500" y="121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92613</xdr:rowOff>
    </xdr:from>
    <xdr:ext cx="534377" cy="259045"/>
    <xdr:sp macro="" textlink="">
      <xdr:nvSpPr>
        <xdr:cNvPr id="650" name="テキスト ボックス 649"/>
        <xdr:cNvSpPr txBox="1"/>
      </xdr:nvSpPr>
      <xdr:spPr>
        <a:xfrm>
          <a:off x="14325111" y="119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146603</xdr:rowOff>
    </xdr:from>
    <xdr:to>
      <xdr:col>72</xdr:col>
      <xdr:colOff>38100</xdr:colOff>
      <xdr:row>71</xdr:row>
      <xdr:rowOff>76753</xdr:rowOff>
    </xdr:to>
    <xdr:sp macro="" textlink="">
      <xdr:nvSpPr>
        <xdr:cNvPr id="651" name="楕円 650"/>
        <xdr:cNvSpPr/>
      </xdr:nvSpPr>
      <xdr:spPr>
        <a:xfrm>
          <a:off x="13652500" y="121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93280</xdr:rowOff>
    </xdr:from>
    <xdr:ext cx="534377" cy="259045"/>
    <xdr:sp macro="" textlink="">
      <xdr:nvSpPr>
        <xdr:cNvPr id="652" name="テキスト ボックス 651"/>
        <xdr:cNvSpPr txBox="1"/>
      </xdr:nvSpPr>
      <xdr:spPr>
        <a:xfrm>
          <a:off x="13436111" y="119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145040</xdr:rowOff>
    </xdr:from>
    <xdr:to>
      <xdr:col>67</xdr:col>
      <xdr:colOff>101600</xdr:colOff>
      <xdr:row>71</xdr:row>
      <xdr:rowOff>75190</xdr:rowOff>
    </xdr:to>
    <xdr:sp macro="" textlink="">
      <xdr:nvSpPr>
        <xdr:cNvPr id="653" name="楕円 652"/>
        <xdr:cNvSpPr/>
      </xdr:nvSpPr>
      <xdr:spPr>
        <a:xfrm>
          <a:off x="12763500" y="121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91717</xdr:rowOff>
    </xdr:from>
    <xdr:ext cx="534377" cy="259045"/>
    <xdr:sp macro="" textlink="">
      <xdr:nvSpPr>
        <xdr:cNvPr id="654" name="テキスト ボックス 653"/>
        <xdr:cNvSpPr txBox="1"/>
      </xdr:nvSpPr>
      <xdr:spPr>
        <a:xfrm>
          <a:off x="12547111" y="119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6" name="直線コネクタ 675"/>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7"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8" name="直線コネクタ 677"/>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9"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0" name="直線コネクタ 679"/>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43940</xdr:rowOff>
    </xdr:from>
    <xdr:to>
      <xdr:col>85</xdr:col>
      <xdr:colOff>127000</xdr:colOff>
      <xdr:row>98</xdr:row>
      <xdr:rowOff>65701</xdr:rowOff>
    </xdr:to>
    <xdr:cxnSp macro="">
      <xdr:nvCxnSpPr>
        <xdr:cNvPr id="681" name="直線コネクタ 680"/>
        <xdr:cNvCxnSpPr/>
      </xdr:nvCxnSpPr>
      <xdr:spPr>
        <a:xfrm>
          <a:off x="15481300" y="16846040"/>
          <a:ext cx="838200" cy="2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2" name="積立金平均値テキスト"/>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3" name="フローチャート: 判断 682"/>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43940</xdr:rowOff>
    </xdr:from>
    <xdr:to>
      <xdr:col>81</xdr:col>
      <xdr:colOff>50800</xdr:colOff>
      <xdr:row>98</xdr:row>
      <xdr:rowOff>90323</xdr:rowOff>
    </xdr:to>
    <xdr:cxnSp macro="">
      <xdr:nvCxnSpPr>
        <xdr:cNvPr id="684" name="直線コネクタ 683"/>
        <xdr:cNvCxnSpPr/>
      </xdr:nvCxnSpPr>
      <xdr:spPr>
        <a:xfrm flipV="1">
          <a:off x="14592300" y="16846040"/>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5" name="フローチャート: 判断 684"/>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6" name="テキスト ボックス 685"/>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75715</xdr:rowOff>
    </xdr:from>
    <xdr:to>
      <xdr:col>76</xdr:col>
      <xdr:colOff>114300</xdr:colOff>
      <xdr:row>98</xdr:row>
      <xdr:rowOff>90323</xdr:rowOff>
    </xdr:to>
    <xdr:cxnSp macro="">
      <xdr:nvCxnSpPr>
        <xdr:cNvPr id="687" name="直線コネクタ 686"/>
        <xdr:cNvCxnSpPr/>
      </xdr:nvCxnSpPr>
      <xdr:spPr>
        <a:xfrm>
          <a:off x="13703300" y="16877815"/>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8" name="フローチャート: 判断 687"/>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89" name="テキスト ボックス 688"/>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75715</xdr:rowOff>
    </xdr:from>
    <xdr:to>
      <xdr:col>71</xdr:col>
      <xdr:colOff>177800</xdr:colOff>
      <xdr:row>98</xdr:row>
      <xdr:rowOff>86688</xdr:rowOff>
    </xdr:to>
    <xdr:cxnSp macro="">
      <xdr:nvCxnSpPr>
        <xdr:cNvPr id="690" name="直線コネクタ 689"/>
        <xdr:cNvCxnSpPr/>
      </xdr:nvCxnSpPr>
      <xdr:spPr>
        <a:xfrm flipV="1">
          <a:off x="12814300" y="1687781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1" name="フローチャート: 判断 690"/>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2" name="テキスト ボックス 691"/>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3" name="フローチャート: 判断 692"/>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4" name="テキスト ボックス 693"/>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14901</xdr:rowOff>
    </xdr:from>
    <xdr:to>
      <xdr:col>85</xdr:col>
      <xdr:colOff>177800</xdr:colOff>
      <xdr:row>98</xdr:row>
      <xdr:rowOff>116501</xdr:rowOff>
    </xdr:to>
    <xdr:sp macro="" textlink="">
      <xdr:nvSpPr>
        <xdr:cNvPr id="700" name="楕円 699"/>
        <xdr:cNvSpPr/>
      </xdr:nvSpPr>
      <xdr:spPr>
        <a:xfrm>
          <a:off x="16268700" y="168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101278</xdr:rowOff>
    </xdr:from>
    <xdr:ext cx="469744" cy="259045"/>
    <xdr:sp macro="" textlink="">
      <xdr:nvSpPr>
        <xdr:cNvPr id="701" name="積立金該当値テキスト"/>
        <xdr:cNvSpPr txBox="1"/>
      </xdr:nvSpPr>
      <xdr:spPr>
        <a:xfrm>
          <a:off x="16370300" y="167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164590</xdr:rowOff>
    </xdr:from>
    <xdr:to>
      <xdr:col>81</xdr:col>
      <xdr:colOff>101600</xdr:colOff>
      <xdr:row>98</xdr:row>
      <xdr:rowOff>94740</xdr:rowOff>
    </xdr:to>
    <xdr:sp macro="" textlink="">
      <xdr:nvSpPr>
        <xdr:cNvPr id="702" name="楕円 701"/>
        <xdr:cNvSpPr/>
      </xdr:nvSpPr>
      <xdr:spPr>
        <a:xfrm>
          <a:off x="15430500" y="16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85867</xdr:rowOff>
    </xdr:from>
    <xdr:ext cx="469744" cy="259045"/>
    <xdr:sp macro="" textlink="">
      <xdr:nvSpPr>
        <xdr:cNvPr id="703" name="テキスト ボックス 702"/>
        <xdr:cNvSpPr txBox="1"/>
      </xdr:nvSpPr>
      <xdr:spPr>
        <a:xfrm>
          <a:off x="15246428" y="16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39523</xdr:rowOff>
    </xdr:from>
    <xdr:to>
      <xdr:col>76</xdr:col>
      <xdr:colOff>165100</xdr:colOff>
      <xdr:row>98</xdr:row>
      <xdr:rowOff>141123</xdr:rowOff>
    </xdr:to>
    <xdr:sp macro="" textlink="">
      <xdr:nvSpPr>
        <xdr:cNvPr id="704" name="楕円 703"/>
        <xdr:cNvSpPr/>
      </xdr:nvSpPr>
      <xdr:spPr>
        <a:xfrm>
          <a:off x="14541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132250</xdr:rowOff>
    </xdr:from>
    <xdr:ext cx="469744" cy="259045"/>
    <xdr:sp macro="" textlink="">
      <xdr:nvSpPr>
        <xdr:cNvPr id="705" name="テキスト ボックス 704"/>
        <xdr:cNvSpPr txBox="1"/>
      </xdr:nvSpPr>
      <xdr:spPr>
        <a:xfrm>
          <a:off x="14357428" y="1693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24915</xdr:rowOff>
    </xdr:from>
    <xdr:to>
      <xdr:col>72</xdr:col>
      <xdr:colOff>38100</xdr:colOff>
      <xdr:row>98</xdr:row>
      <xdr:rowOff>126515</xdr:rowOff>
    </xdr:to>
    <xdr:sp macro="" textlink="">
      <xdr:nvSpPr>
        <xdr:cNvPr id="706" name="楕円 705"/>
        <xdr:cNvSpPr/>
      </xdr:nvSpPr>
      <xdr:spPr>
        <a:xfrm>
          <a:off x="13652500" y="168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117642</xdr:rowOff>
    </xdr:from>
    <xdr:ext cx="469744" cy="259045"/>
    <xdr:sp macro="" textlink="">
      <xdr:nvSpPr>
        <xdr:cNvPr id="707" name="テキスト ボックス 706"/>
        <xdr:cNvSpPr txBox="1"/>
      </xdr:nvSpPr>
      <xdr:spPr>
        <a:xfrm>
          <a:off x="13468428" y="169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35888</xdr:rowOff>
    </xdr:from>
    <xdr:to>
      <xdr:col>67</xdr:col>
      <xdr:colOff>101600</xdr:colOff>
      <xdr:row>98</xdr:row>
      <xdr:rowOff>137488</xdr:rowOff>
    </xdr:to>
    <xdr:sp macro="" textlink="">
      <xdr:nvSpPr>
        <xdr:cNvPr id="708" name="楕円 707"/>
        <xdr:cNvSpPr/>
      </xdr:nvSpPr>
      <xdr:spPr>
        <a:xfrm>
          <a:off x="12763500" y="168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128615</xdr:rowOff>
    </xdr:from>
    <xdr:ext cx="469744" cy="259045"/>
    <xdr:sp macro="" textlink="">
      <xdr:nvSpPr>
        <xdr:cNvPr id="709" name="テキスト ボックス 708"/>
        <xdr:cNvSpPr txBox="1"/>
      </xdr:nvSpPr>
      <xdr:spPr>
        <a:xfrm>
          <a:off x="12579428" y="169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5" name="直線コネクタ 734"/>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8"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9" name="直線コネクタ 738"/>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131046</xdr:rowOff>
    </xdr:from>
    <xdr:to>
      <xdr:col>116</xdr:col>
      <xdr:colOff>63500</xdr:colOff>
      <xdr:row>36</xdr:row>
      <xdr:rowOff>142149</xdr:rowOff>
    </xdr:to>
    <xdr:cxnSp macro="">
      <xdr:nvCxnSpPr>
        <xdr:cNvPr id="740" name="直線コネクタ 739"/>
        <xdr:cNvCxnSpPr/>
      </xdr:nvCxnSpPr>
      <xdr:spPr>
        <a:xfrm>
          <a:off x="21323300" y="6303246"/>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41"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2" name="フローチャート: 判断 741"/>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97246</xdr:rowOff>
    </xdr:from>
    <xdr:to>
      <xdr:col>111</xdr:col>
      <xdr:colOff>177800</xdr:colOff>
      <xdr:row>36</xdr:row>
      <xdr:rowOff>131046</xdr:rowOff>
    </xdr:to>
    <xdr:cxnSp macro="">
      <xdr:nvCxnSpPr>
        <xdr:cNvPr id="743" name="直線コネクタ 742"/>
        <xdr:cNvCxnSpPr/>
      </xdr:nvCxnSpPr>
      <xdr:spPr>
        <a:xfrm>
          <a:off x="20434300" y="6269446"/>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4" name="フローチャート: 判断 743"/>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5" name="テキスト ボックス 744"/>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75529</xdr:rowOff>
    </xdr:from>
    <xdr:to>
      <xdr:col>107</xdr:col>
      <xdr:colOff>50800</xdr:colOff>
      <xdr:row>36</xdr:row>
      <xdr:rowOff>97246</xdr:rowOff>
    </xdr:to>
    <xdr:cxnSp macro="">
      <xdr:nvCxnSpPr>
        <xdr:cNvPr id="746" name="直線コネクタ 745"/>
        <xdr:cNvCxnSpPr/>
      </xdr:nvCxnSpPr>
      <xdr:spPr>
        <a:xfrm>
          <a:off x="19545300" y="624772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7" name="フローチャート: 判断 746"/>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36956</xdr:rowOff>
    </xdr:from>
    <xdr:ext cx="469744" cy="259045"/>
    <xdr:sp macro="" textlink="">
      <xdr:nvSpPr>
        <xdr:cNvPr id="748" name="テキスト ボックス 747"/>
        <xdr:cNvSpPr txBox="1"/>
      </xdr:nvSpPr>
      <xdr:spPr>
        <a:xfrm>
          <a:off x="20199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156518</xdr:rowOff>
    </xdr:from>
    <xdr:to>
      <xdr:col>102</xdr:col>
      <xdr:colOff>114300</xdr:colOff>
      <xdr:row>36</xdr:row>
      <xdr:rowOff>75529</xdr:rowOff>
    </xdr:to>
    <xdr:cxnSp macro="">
      <xdr:nvCxnSpPr>
        <xdr:cNvPr id="749" name="直線コネクタ 748"/>
        <xdr:cNvCxnSpPr/>
      </xdr:nvCxnSpPr>
      <xdr:spPr>
        <a:xfrm>
          <a:off x="18656300" y="5814368"/>
          <a:ext cx="889000" cy="43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0" name="フローチャート: 判断 749"/>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60306</xdr:rowOff>
    </xdr:from>
    <xdr:ext cx="469744" cy="259045"/>
    <xdr:sp macro="" textlink="">
      <xdr:nvSpPr>
        <xdr:cNvPr id="751" name="テキスト ボックス 750"/>
        <xdr:cNvSpPr txBox="1"/>
      </xdr:nvSpPr>
      <xdr:spPr>
        <a:xfrm>
          <a:off x="19310428" y="65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2" name="フローチャート: 判断 751"/>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79084</xdr:rowOff>
    </xdr:from>
    <xdr:ext cx="469744" cy="259045"/>
    <xdr:sp macro="" textlink="">
      <xdr:nvSpPr>
        <xdr:cNvPr id="753" name="テキスト ボックス 752"/>
        <xdr:cNvSpPr txBox="1"/>
      </xdr:nvSpPr>
      <xdr:spPr>
        <a:xfrm>
          <a:off x="18421428" y="659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91349</xdr:rowOff>
    </xdr:from>
    <xdr:to>
      <xdr:col>116</xdr:col>
      <xdr:colOff>114300</xdr:colOff>
      <xdr:row>37</xdr:row>
      <xdr:rowOff>21499</xdr:rowOff>
    </xdr:to>
    <xdr:sp macro="" textlink="">
      <xdr:nvSpPr>
        <xdr:cNvPr id="759" name="楕円 758"/>
        <xdr:cNvSpPr/>
      </xdr:nvSpPr>
      <xdr:spPr>
        <a:xfrm>
          <a:off x="22110700" y="62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69776</xdr:rowOff>
    </xdr:from>
    <xdr:ext cx="469744" cy="259045"/>
    <xdr:sp macro="" textlink="">
      <xdr:nvSpPr>
        <xdr:cNvPr id="760" name="投資及び出資金該当値テキスト"/>
        <xdr:cNvSpPr txBox="1"/>
      </xdr:nvSpPr>
      <xdr:spPr>
        <a:xfrm>
          <a:off x="22212300" y="62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80246</xdr:rowOff>
    </xdr:from>
    <xdr:to>
      <xdr:col>112</xdr:col>
      <xdr:colOff>38100</xdr:colOff>
      <xdr:row>37</xdr:row>
      <xdr:rowOff>10396</xdr:rowOff>
    </xdr:to>
    <xdr:sp macro="" textlink="">
      <xdr:nvSpPr>
        <xdr:cNvPr id="761" name="楕円 760"/>
        <xdr:cNvSpPr/>
      </xdr:nvSpPr>
      <xdr:spPr>
        <a:xfrm>
          <a:off x="21272500" y="625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26923</xdr:rowOff>
    </xdr:from>
    <xdr:ext cx="469744" cy="259045"/>
    <xdr:sp macro="" textlink="">
      <xdr:nvSpPr>
        <xdr:cNvPr id="762" name="テキスト ボックス 761"/>
        <xdr:cNvSpPr txBox="1"/>
      </xdr:nvSpPr>
      <xdr:spPr>
        <a:xfrm>
          <a:off x="21088428" y="602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46446</xdr:rowOff>
    </xdr:from>
    <xdr:to>
      <xdr:col>107</xdr:col>
      <xdr:colOff>101600</xdr:colOff>
      <xdr:row>36</xdr:row>
      <xdr:rowOff>148046</xdr:rowOff>
    </xdr:to>
    <xdr:sp macro="" textlink="">
      <xdr:nvSpPr>
        <xdr:cNvPr id="763" name="楕円 762"/>
        <xdr:cNvSpPr/>
      </xdr:nvSpPr>
      <xdr:spPr>
        <a:xfrm>
          <a:off x="20383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164573</xdr:rowOff>
    </xdr:from>
    <xdr:ext cx="469744" cy="259045"/>
    <xdr:sp macro="" textlink="">
      <xdr:nvSpPr>
        <xdr:cNvPr id="764" name="テキスト ボックス 763"/>
        <xdr:cNvSpPr txBox="1"/>
      </xdr:nvSpPr>
      <xdr:spPr>
        <a:xfrm>
          <a:off x="20199428" y="59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24729</xdr:rowOff>
    </xdr:from>
    <xdr:to>
      <xdr:col>102</xdr:col>
      <xdr:colOff>165100</xdr:colOff>
      <xdr:row>36</xdr:row>
      <xdr:rowOff>126329</xdr:rowOff>
    </xdr:to>
    <xdr:sp macro="" textlink="">
      <xdr:nvSpPr>
        <xdr:cNvPr id="765" name="楕円 764"/>
        <xdr:cNvSpPr/>
      </xdr:nvSpPr>
      <xdr:spPr>
        <a:xfrm>
          <a:off x="19494500" y="61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142856</xdr:rowOff>
    </xdr:from>
    <xdr:ext cx="469744" cy="259045"/>
    <xdr:sp macro="" textlink="">
      <xdr:nvSpPr>
        <xdr:cNvPr id="766" name="テキスト ボックス 765"/>
        <xdr:cNvSpPr txBox="1"/>
      </xdr:nvSpPr>
      <xdr:spPr>
        <a:xfrm>
          <a:off x="19310428" y="597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105718</xdr:rowOff>
    </xdr:from>
    <xdr:to>
      <xdr:col>98</xdr:col>
      <xdr:colOff>38100</xdr:colOff>
      <xdr:row>34</xdr:row>
      <xdr:rowOff>35868</xdr:rowOff>
    </xdr:to>
    <xdr:sp macro="" textlink="">
      <xdr:nvSpPr>
        <xdr:cNvPr id="767" name="楕円 766"/>
        <xdr:cNvSpPr/>
      </xdr:nvSpPr>
      <xdr:spPr>
        <a:xfrm>
          <a:off x="18605500" y="57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52395</xdr:rowOff>
    </xdr:from>
    <xdr:ext cx="469744" cy="259045"/>
    <xdr:sp macro="" textlink="">
      <xdr:nvSpPr>
        <xdr:cNvPr id="768" name="テキスト ボックス 767"/>
        <xdr:cNvSpPr txBox="1"/>
      </xdr:nvSpPr>
      <xdr:spPr>
        <a:xfrm>
          <a:off x="18421428" y="55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2" name="直線コネクタ 791"/>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3"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4" name="直線コネクタ 793"/>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5"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6" name="直線コネクタ 795"/>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40107</xdr:rowOff>
    </xdr:from>
    <xdr:to>
      <xdr:col>116</xdr:col>
      <xdr:colOff>63500</xdr:colOff>
      <xdr:row>58</xdr:row>
      <xdr:rowOff>59309</xdr:rowOff>
    </xdr:to>
    <xdr:cxnSp macro="">
      <xdr:nvCxnSpPr>
        <xdr:cNvPr id="797" name="直線コネクタ 796"/>
        <xdr:cNvCxnSpPr/>
      </xdr:nvCxnSpPr>
      <xdr:spPr>
        <a:xfrm flipV="1">
          <a:off x="21323300" y="998420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8" name="貸付金平均値テキスト"/>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9" name="フローチャート: 判断 798"/>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14694</xdr:rowOff>
    </xdr:from>
    <xdr:to>
      <xdr:col>111</xdr:col>
      <xdr:colOff>177800</xdr:colOff>
      <xdr:row>58</xdr:row>
      <xdr:rowOff>59309</xdr:rowOff>
    </xdr:to>
    <xdr:cxnSp macro="">
      <xdr:nvCxnSpPr>
        <xdr:cNvPr id="800" name="直線コネクタ 799"/>
        <xdr:cNvCxnSpPr/>
      </xdr:nvCxnSpPr>
      <xdr:spPr>
        <a:xfrm>
          <a:off x="20434300" y="9958794"/>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1" name="フローチャート: 判断 800"/>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2" name="テキスト ボックス 801"/>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14694</xdr:rowOff>
    </xdr:from>
    <xdr:to>
      <xdr:col>107</xdr:col>
      <xdr:colOff>50800</xdr:colOff>
      <xdr:row>58</xdr:row>
      <xdr:rowOff>67272</xdr:rowOff>
    </xdr:to>
    <xdr:cxnSp macro="">
      <xdr:nvCxnSpPr>
        <xdr:cNvPr id="803" name="直線コネクタ 802"/>
        <xdr:cNvCxnSpPr/>
      </xdr:nvCxnSpPr>
      <xdr:spPr>
        <a:xfrm flipV="1">
          <a:off x="19545300" y="99587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4" name="フローチャート: 判断 803"/>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5" name="テキスト ボックス 804"/>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57785</xdr:rowOff>
    </xdr:from>
    <xdr:to>
      <xdr:col>102</xdr:col>
      <xdr:colOff>114300</xdr:colOff>
      <xdr:row>58</xdr:row>
      <xdr:rowOff>67272</xdr:rowOff>
    </xdr:to>
    <xdr:cxnSp macro="">
      <xdr:nvCxnSpPr>
        <xdr:cNvPr id="806" name="直線コネクタ 805"/>
        <xdr:cNvCxnSpPr/>
      </xdr:nvCxnSpPr>
      <xdr:spPr>
        <a:xfrm>
          <a:off x="18656300" y="1000188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7" name="フローチャート: 判断 806"/>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8" name="テキスト ボックス 807"/>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9" name="フローチャート: 判断 808"/>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10" name="テキスト ボックス 809"/>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160757</xdr:rowOff>
    </xdr:from>
    <xdr:to>
      <xdr:col>116</xdr:col>
      <xdr:colOff>114300</xdr:colOff>
      <xdr:row>58</xdr:row>
      <xdr:rowOff>90907</xdr:rowOff>
    </xdr:to>
    <xdr:sp macro="" textlink="">
      <xdr:nvSpPr>
        <xdr:cNvPr id="816" name="楕円 815"/>
        <xdr:cNvSpPr/>
      </xdr:nvSpPr>
      <xdr:spPr>
        <a:xfrm>
          <a:off x="221107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139184</xdr:rowOff>
    </xdr:from>
    <xdr:ext cx="469744" cy="259045"/>
    <xdr:sp macro="" textlink="">
      <xdr:nvSpPr>
        <xdr:cNvPr id="817" name="貸付金該当値テキスト"/>
        <xdr:cNvSpPr txBox="1"/>
      </xdr:nvSpPr>
      <xdr:spPr>
        <a:xfrm>
          <a:off x="22212300" y="99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8509</xdr:rowOff>
    </xdr:from>
    <xdr:to>
      <xdr:col>112</xdr:col>
      <xdr:colOff>38100</xdr:colOff>
      <xdr:row>58</xdr:row>
      <xdr:rowOff>110109</xdr:rowOff>
    </xdr:to>
    <xdr:sp macro="" textlink="">
      <xdr:nvSpPr>
        <xdr:cNvPr id="818" name="楕円 817"/>
        <xdr:cNvSpPr/>
      </xdr:nvSpPr>
      <xdr:spPr>
        <a:xfrm>
          <a:off x="212725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101236</xdr:rowOff>
    </xdr:from>
    <xdr:ext cx="469744" cy="259045"/>
    <xdr:sp macro="" textlink="">
      <xdr:nvSpPr>
        <xdr:cNvPr id="819" name="テキスト ボックス 818"/>
        <xdr:cNvSpPr txBox="1"/>
      </xdr:nvSpPr>
      <xdr:spPr>
        <a:xfrm>
          <a:off x="21088428" y="100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135344</xdr:rowOff>
    </xdr:from>
    <xdr:to>
      <xdr:col>107</xdr:col>
      <xdr:colOff>101600</xdr:colOff>
      <xdr:row>58</xdr:row>
      <xdr:rowOff>65494</xdr:rowOff>
    </xdr:to>
    <xdr:sp macro="" textlink="">
      <xdr:nvSpPr>
        <xdr:cNvPr id="820" name="楕円 819"/>
        <xdr:cNvSpPr/>
      </xdr:nvSpPr>
      <xdr:spPr>
        <a:xfrm>
          <a:off x="20383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56621</xdr:rowOff>
    </xdr:from>
    <xdr:ext cx="469744" cy="259045"/>
    <xdr:sp macro="" textlink="">
      <xdr:nvSpPr>
        <xdr:cNvPr id="821" name="テキスト ボックス 820"/>
        <xdr:cNvSpPr txBox="1"/>
      </xdr:nvSpPr>
      <xdr:spPr>
        <a:xfrm>
          <a:off x="20199428" y="100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16472</xdr:rowOff>
    </xdr:from>
    <xdr:to>
      <xdr:col>102</xdr:col>
      <xdr:colOff>165100</xdr:colOff>
      <xdr:row>58</xdr:row>
      <xdr:rowOff>118072</xdr:rowOff>
    </xdr:to>
    <xdr:sp macro="" textlink="">
      <xdr:nvSpPr>
        <xdr:cNvPr id="822" name="楕円 821"/>
        <xdr:cNvSpPr/>
      </xdr:nvSpPr>
      <xdr:spPr>
        <a:xfrm>
          <a:off x="194945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109199</xdr:rowOff>
    </xdr:from>
    <xdr:ext cx="469744" cy="259045"/>
    <xdr:sp macro="" textlink="">
      <xdr:nvSpPr>
        <xdr:cNvPr id="823" name="テキスト ボックス 822"/>
        <xdr:cNvSpPr txBox="1"/>
      </xdr:nvSpPr>
      <xdr:spPr>
        <a:xfrm>
          <a:off x="19310428" y="100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6985</xdr:rowOff>
    </xdr:from>
    <xdr:to>
      <xdr:col>98</xdr:col>
      <xdr:colOff>38100</xdr:colOff>
      <xdr:row>58</xdr:row>
      <xdr:rowOff>108585</xdr:rowOff>
    </xdr:to>
    <xdr:sp macro="" textlink="">
      <xdr:nvSpPr>
        <xdr:cNvPr id="824" name="楕円 823"/>
        <xdr:cNvSpPr/>
      </xdr:nvSpPr>
      <xdr:spPr>
        <a:xfrm>
          <a:off x="18605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99712</xdr:rowOff>
    </xdr:from>
    <xdr:ext cx="469744" cy="259045"/>
    <xdr:sp macro="" textlink="">
      <xdr:nvSpPr>
        <xdr:cNvPr id="825" name="テキスト ボックス 824"/>
        <xdr:cNvSpPr txBox="1"/>
      </xdr:nvSpPr>
      <xdr:spPr>
        <a:xfrm>
          <a:off x="18421428"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8" name="直線コネクタ 847"/>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9"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0" name="直線コネクタ 849"/>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1"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2" name="直線コネクタ 851"/>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19868</xdr:rowOff>
    </xdr:from>
    <xdr:to>
      <xdr:col>116</xdr:col>
      <xdr:colOff>63500</xdr:colOff>
      <xdr:row>70</xdr:row>
      <xdr:rowOff>100152</xdr:rowOff>
    </xdr:to>
    <xdr:cxnSp macro="">
      <xdr:nvCxnSpPr>
        <xdr:cNvPr id="853" name="直線コネクタ 852"/>
        <xdr:cNvCxnSpPr/>
      </xdr:nvCxnSpPr>
      <xdr:spPr>
        <a:xfrm flipV="1">
          <a:off x="21323300" y="12021368"/>
          <a:ext cx="8382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4" name="繰出金平均値テキスト"/>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5" name="フローチャート: 判断 854"/>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100152</xdr:rowOff>
    </xdr:from>
    <xdr:to>
      <xdr:col>111</xdr:col>
      <xdr:colOff>177800</xdr:colOff>
      <xdr:row>71</xdr:row>
      <xdr:rowOff>22748</xdr:rowOff>
    </xdr:to>
    <xdr:cxnSp macro="">
      <xdr:nvCxnSpPr>
        <xdr:cNvPr id="856" name="直線コネクタ 855"/>
        <xdr:cNvCxnSpPr/>
      </xdr:nvCxnSpPr>
      <xdr:spPr>
        <a:xfrm flipV="1">
          <a:off x="20434300" y="12101652"/>
          <a:ext cx="8890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7" name="フローチャート: 判断 856"/>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8" name="テキスト ボックス 857"/>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22748</xdr:rowOff>
    </xdr:from>
    <xdr:to>
      <xdr:col>107</xdr:col>
      <xdr:colOff>50800</xdr:colOff>
      <xdr:row>71</xdr:row>
      <xdr:rowOff>59599</xdr:rowOff>
    </xdr:to>
    <xdr:cxnSp macro="">
      <xdr:nvCxnSpPr>
        <xdr:cNvPr id="859" name="直線コネクタ 858"/>
        <xdr:cNvCxnSpPr/>
      </xdr:nvCxnSpPr>
      <xdr:spPr>
        <a:xfrm flipV="1">
          <a:off x="19545300" y="12195698"/>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0" name="フローチャート: 判断 859"/>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85615</xdr:rowOff>
    </xdr:from>
    <xdr:ext cx="534377" cy="259045"/>
    <xdr:sp macro="" textlink="">
      <xdr:nvSpPr>
        <xdr:cNvPr id="861" name="テキスト ボックス 860"/>
        <xdr:cNvSpPr txBox="1"/>
      </xdr:nvSpPr>
      <xdr:spPr>
        <a:xfrm>
          <a:off x="20167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8712</xdr:rowOff>
    </xdr:from>
    <xdr:to>
      <xdr:col>102</xdr:col>
      <xdr:colOff>114300</xdr:colOff>
      <xdr:row>71</xdr:row>
      <xdr:rowOff>59599</xdr:rowOff>
    </xdr:to>
    <xdr:cxnSp macro="">
      <xdr:nvCxnSpPr>
        <xdr:cNvPr id="862" name="直線コネクタ 861"/>
        <xdr:cNvCxnSpPr/>
      </xdr:nvCxnSpPr>
      <xdr:spPr>
        <a:xfrm>
          <a:off x="18656300" y="12181662"/>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3" name="フローチャート: 判断 862"/>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4" name="テキスト ボックス 863"/>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5" name="フローチャート: 判断 864"/>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6" name="テキスト ボックス 865"/>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140518</xdr:rowOff>
    </xdr:from>
    <xdr:to>
      <xdr:col>116</xdr:col>
      <xdr:colOff>114300</xdr:colOff>
      <xdr:row>70</xdr:row>
      <xdr:rowOff>70668</xdr:rowOff>
    </xdr:to>
    <xdr:sp macro="" textlink="">
      <xdr:nvSpPr>
        <xdr:cNvPr id="872" name="楕円 871"/>
        <xdr:cNvSpPr/>
      </xdr:nvSpPr>
      <xdr:spPr>
        <a:xfrm>
          <a:off x="22110700" y="119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93545</xdr:rowOff>
    </xdr:from>
    <xdr:ext cx="534377" cy="259045"/>
    <xdr:sp macro="" textlink="">
      <xdr:nvSpPr>
        <xdr:cNvPr id="873" name="繰出金該当値テキスト"/>
        <xdr:cNvSpPr txBox="1"/>
      </xdr:nvSpPr>
      <xdr:spPr>
        <a:xfrm>
          <a:off x="22212300" y="119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49352</xdr:rowOff>
    </xdr:from>
    <xdr:to>
      <xdr:col>112</xdr:col>
      <xdr:colOff>38100</xdr:colOff>
      <xdr:row>70</xdr:row>
      <xdr:rowOff>150952</xdr:rowOff>
    </xdr:to>
    <xdr:sp macro="" textlink="">
      <xdr:nvSpPr>
        <xdr:cNvPr id="874" name="楕円 873"/>
        <xdr:cNvSpPr/>
      </xdr:nvSpPr>
      <xdr:spPr>
        <a:xfrm>
          <a:off x="21272500" y="120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167479</xdr:rowOff>
    </xdr:from>
    <xdr:ext cx="534377" cy="259045"/>
    <xdr:sp macro="" textlink="">
      <xdr:nvSpPr>
        <xdr:cNvPr id="875" name="テキスト ボックス 874"/>
        <xdr:cNvSpPr txBox="1"/>
      </xdr:nvSpPr>
      <xdr:spPr>
        <a:xfrm>
          <a:off x="21056111" y="11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143398</xdr:rowOff>
    </xdr:from>
    <xdr:to>
      <xdr:col>107</xdr:col>
      <xdr:colOff>101600</xdr:colOff>
      <xdr:row>71</xdr:row>
      <xdr:rowOff>73548</xdr:rowOff>
    </xdr:to>
    <xdr:sp macro="" textlink="">
      <xdr:nvSpPr>
        <xdr:cNvPr id="876" name="楕円 875"/>
        <xdr:cNvSpPr/>
      </xdr:nvSpPr>
      <xdr:spPr>
        <a:xfrm>
          <a:off x="20383500" y="121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90075</xdr:rowOff>
    </xdr:from>
    <xdr:ext cx="534377" cy="259045"/>
    <xdr:sp macro="" textlink="">
      <xdr:nvSpPr>
        <xdr:cNvPr id="877" name="テキスト ボックス 876"/>
        <xdr:cNvSpPr txBox="1"/>
      </xdr:nvSpPr>
      <xdr:spPr>
        <a:xfrm>
          <a:off x="20167111" y="1192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8799</xdr:rowOff>
    </xdr:from>
    <xdr:to>
      <xdr:col>102</xdr:col>
      <xdr:colOff>165100</xdr:colOff>
      <xdr:row>71</xdr:row>
      <xdr:rowOff>110399</xdr:rowOff>
    </xdr:to>
    <xdr:sp macro="" textlink="">
      <xdr:nvSpPr>
        <xdr:cNvPr id="878" name="楕円 877"/>
        <xdr:cNvSpPr/>
      </xdr:nvSpPr>
      <xdr:spPr>
        <a:xfrm>
          <a:off x="19494500" y="121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126926</xdr:rowOff>
    </xdr:from>
    <xdr:ext cx="534377" cy="259045"/>
    <xdr:sp macro="" textlink="">
      <xdr:nvSpPr>
        <xdr:cNvPr id="879" name="テキスト ボックス 878"/>
        <xdr:cNvSpPr txBox="1"/>
      </xdr:nvSpPr>
      <xdr:spPr>
        <a:xfrm>
          <a:off x="19278111" y="119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129362</xdr:rowOff>
    </xdr:from>
    <xdr:to>
      <xdr:col>98</xdr:col>
      <xdr:colOff>38100</xdr:colOff>
      <xdr:row>71</xdr:row>
      <xdr:rowOff>59512</xdr:rowOff>
    </xdr:to>
    <xdr:sp macro="" textlink="">
      <xdr:nvSpPr>
        <xdr:cNvPr id="880" name="楕円 879"/>
        <xdr:cNvSpPr/>
      </xdr:nvSpPr>
      <xdr:spPr>
        <a:xfrm>
          <a:off x="18605500" y="121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76039</xdr:rowOff>
    </xdr:from>
    <xdr:ext cx="534377" cy="259045"/>
    <xdr:sp macro="" textlink="">
      <xdr:nvSpPr>
        <xdr:cNvPr id="881" name="テキスト ボックス 880"/>
        <xdr:cNvSpPr txBox="1"/>
      </xdr:nvSpPr>
      <xdr:spPr>
        <a:xfrm>
          <a:off x="18389111" y="1190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人件費、物件費は、類似団体の平均と比較して高い状況にあるが、これは平成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広域合併により、職員数が増加したこと及び多くの公共施設を抱えることになったことが主な要因である。合併後、定員適正化計画による正規職員数の削減や公の施設等評価及びあり方方針に基づく施設の総量削減など、経費削減に向けた取り組みを進めており、特に正規職員数については合併直後から令和２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月時点までに</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人の職員を削減するなど、効果を上げている。島しょ部地域という特殊な地理的要因や会計年度任用職員の効率的な配置などにも留意しながら、経費の削減に努めたい。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扶助費は前年度に比べ横ばいとなったが、類似団体と同様に、増加傾向である。この傾向は今後も続くことが予想されることから、適正な執行に努め、上昇率の抑制に努めたい。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補助費等については、特別定額給付金などのコロナ対策経費の増加により、大幅に増加した。また、繰出金は、介護保険事業に要する繰出金が増加しており、今後も増加傾向は続くことが想定される。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普通建設事業は、ごみ処理施設整備や国体関連施設の整備といった大型事業が平成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年度で完了したこともあり、また令和元年度の小中学校の空調設備整備が完了し、類似団体を下回ることとなった。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公債費は、ごみ処理施設整備などの財源となっている合併特例債などの地方債償還が始まったことで、公債費は依然高い水準が続いているが、今後は減少傾向を見込んでいる。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62230</xdr:rowOff>
    </xdr:from>
    <xdr:to>
      <xdr:col>24</xdr:col>
      <xdr:colOff>62865</xdr:colOff>
      <xdr:row>38</xdr:row>
      <xdr:rowOff>156210</xdr:rowOff>
    </xdr:to>
    <xdr:cxnSp macro="">
      <xdr:nvCxnSpPr>
        <xdr:cNvPr id="56" name="直線コネクタ 55"/>
        <xdr:cNvCxnSpPr/>
      </xdr:nvCxnSpPr>
      <xdr:spPr>
        <a:xfrm flipV="1">
          <a:off x="4633595" y="5548630"/>
          <a:ext cx="1270" cy="11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160037</xdr:rowOff>
    </xdr:from>
    <xdr:ext cx="469744" cy="259045"/>
    <xdr:sp macro="" textlink="">
      <xdr:nvSpPr>
        <xdr:cNvPr id="57" name="議会費最小値テキスト"/>
        <xdr:cNvSpPr txBox="1"/>
      </xdr:nvSpPr>
      <xdr:spPr>
        <a:xfrm>
          <a:off x="4686300"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156210</xdr:rowOff>
    </xdr:from>
    <xdr:to>
      <xdr:col>24</xdr:col>
      <xdr:colOff>152400</xdr:colOff>
      <xdr:row>38</xdr:row>
      <xdr:rowOff>156210</xdr:rowOff>
    </xdr:to>
    <xdr:cxnSp macro="">
      <xdr:nvCxnSpPr>
        <xdr:cNvPr id="58" name="直線コネクタ 57"/>
        <xdr:cNvCxnSpPr/>
      </xdr:nvCxnSpPr>
      <xdr:spPr>
        <a:xfrm>
          <a:off x="4546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8907</xdr:rowOff>
    </xdr:from>
    <xdr:ext cx="469744" cy="259045"/>
    <xdr:sp macro="" textlink="">
      <xdr:nvSpPr>
        <xdr:cNvPr id="59" name="議会費最大値テキスト"/>
        <xdr:cNvSpPr txBox="1"/>
      </xdr:nvSpPr>
      <xdr:spPr>
        <a:xfrm>
          <a:off x="468630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62230</xdr:rowOff>
    </xdr:from>
    <xdr:to>
      <xdr:col>24</xdr:col>
      <xdr:colOff>152400</xdr:colOff>
      <xdr:row>32</xdr:row>
      <xdr:rowOff>62230</xdr:rowOff>
    </xdr:to>
    <xdr:cxnSp macro="">
      <xdr:nvCxnSpPr>
        <xdr:cNvPr id="60" name="直線コネクタ 59"/>
        <xdr:cNvCxnSpPr/>
      </xdr:nvCxnSpPr>
      <xdr:spPr>
        <a:xfrm>
          <a:off x="4546600" y="554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162560</xdr:rowOff>
    </xdr:from>
    <xdr:to>
      <xdr:col>24</xdr:col>
      <xdr:colOff>63500</xdr:colOff>
      <xdr:row>32</xdr:row>
      <xdr:rowOff>62230</xdr:rowOff>
    </xdr:to>
    <xdr:cxnSp macro="">
      <xdr:nvCxnSpPr>
        <xdr:cNvPr id="61" name="直線コネクタ 60"/>
        <xdr:cNvCxnSpPr/>
      </xdr:nvCxnSpPr>
      <xdr:spPr>
        <a:xfrm>
          <a:off x="3797300" y="5477510"/>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2"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160020</xdr:rowOff>
    </xdr:from>
    <xdr:to>
      <xdr:col>19</xdr:col>
      <xdr:colOff>177800</xdr:colOff>
      <xdr:row>31</xdr:row>
      <xdr:rowOff>162560</xdr:rowOff>
    </xdr:to>
    <xdr:cxnSp macro="">
      <xdr:nvCxnSpPr>
        <xdr:cNvPr id="64" name="直線コネクタ 63"/>
        <xdr:cNvCxnSpPr/>
      </xdr:nvCxnSpPr>
      <xdr:spPr>
        <a:xfrm>
          <a:off x="2908300" y="54749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77470</xdr:rowOff>
    </xdr:from>
    <xdr:to>
      <xdr:col>20</xdr:col>
      <xdr:colOff>38100</xdr:colOff>
      <xdr:row>36</xdr:row>
      <xdr:rowOff>7620</xdr:rowOff>
    </xdr:to>
    <xdr:sp macro="" textlink="">
      <xdr:nvSpPr>
        <xdr:cNvPr id="65" name="フローチャート: 判断 64"/>
        <xdr:cNvSpPr/>
      </xdr:nvSpPr>
      <xdr:spPr>
        <a:xfrm>
          <a:off x="3746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170197</xdr:rowOff>
    </xdr:from>
    <xdr:ext cx="469744" cy="259045"/>
    <xdr:sp macro="" textlink="">
      <xdr:nvSpPr>
        <xdr:cNvPr id="66" name="テキスト ボックス 65"/>
        <xdr:cNvSpPr txBox="1"/>
      </xdr:nvSpPr>
      <xdr:spPr>
        <a:xfrm>
          <a:off x="3562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160020</xdr:rowOff>
    </xdr:from>
    <xdr:to>
      <xdr:col>15</xdr:col>
      <xdr:colOff>50800</xdr:colOff>
      <xdr:row>32</xdr:row>
      <xdr:rowOff>76200</xdr:rowOff>
    </xdr:to>
    <xdr:cxnSp macro="">
      <xdr:nvCxnSpPr>
        <xdr:cNvPr id="67" name="直線コネクタ 66"/>
        <xdr:cNvCxnSpPr/>
      </xdr:nvCxnSpPr>
      <xdr:spPr>
        <a:xfrm flipV="1">
          <a:off x="2019300" y="54749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53340</xdr:rowOff>
    </xdr:from>
    <xdr:to>
      <xdr:col>15</xdr:col>
      <xdr:colOff>101600</xdr:colOff>
      <xdr:row>35</xdr:row>
      <xdr:rowOff>154940</xdr:rowOff>
    </xdr:to>
    <xdr:sp macro="" textlink="">
      <xdr:nvSpPr>
        <xdr:cNvPr id="68" name="フローチャート: 判断 67"/>
        <xdr:cNvSpPr/>
      </xdr:nvSpPr>
      <xdr:spPr>
        <a:xfrm>
          <a:off x="2857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146067</xdr:rowOff>
    </xdr:from>
    <xdr:ext cx="469744" cy="259045"/>
    <xdr:sp macro="" textlink="">
      <xdr:nvSpPr>
        <xdr:cNvPr id="69" name="テキスト ボックス 68"/>
        <xdr:cNvSpPr txBox="1"/>
      </xdr:nvSpPr>
      <xdr:spPr>
        <a:xfrm>
          <a:off x="2673428"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86360</xdr:rowOff>
    </xdr:from>
    <xdr:to>
      <xdr:col>10</xdr:col>
      <xdr:colOff>114300</xdr:colOff>
      <xdr:row>32</xdr:row>
      <xdr:rowOff>76200</xdr:rowOff>
    </xdr:to>
    <xdr:cxnSp macro="">
      <xdr:nvCxnSpPr>
        <xdr:cNvPr id="70" name="直線コネクタ 69"/>
        <xdr:cNvCxnSpPr/>
      </xdr:nvCxnSpPr>
      <xdr:spPr>
        <a:xfrm>
          <a:off x="1130300" y="540131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1" name="フローチャート: 判断 70"/>
        <xdr:cNvSpPr/>
      </xdr:nvSpPr>
      <xdr:spPr>
        <a:xfrm>
          <a:off x="1968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160037</xdr:rowOff>
    </xdr:from>
    <xdr:ext cx="469744" cy="259045"/>
    <xdr:sp macro="" textlink="">
      <xdr:nvSpPr>
        <xdr:cNvPr id="72" name="テキスト ボックス 71"/>
        <xdr:cNvSpPr txBox="1"/>
      </xdr:nvSpPr>
      <xdr:spPr>
        <a:xfrm>
          <a:off x="1784428"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43180</xdr:rowOff>
    </xdr:from>
    <xdr:to>
      <xdr:col>6</xdr:col>
      <xdr:colOff>38100</xdr:colOff>
      <xdr:row>35</xdr:row>
      <xdr:rowOff>144780</xdr:rowOff>
    </xdr:to>
    <xdr:sp macro="" textlink="">
      <xdr:nvSpPr>
        <xdr:cNvPr id="73" name="フローチャート: 判断 72"/>
        <xdr:cNvSpPr/>
      </xdr:nvSpPr>
      <xdr:spPr>
        <a:xfrm>
          <a:off x="1079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135907</xdr:rowOff>
    </xdr:from>
    <xdr:ext cx="469744" cy="259045"/>
    <xdr:sp macro="" textlink="">
      <xdr:nvSpPr>
        <xdr:cNvPr id="74" name="テキスト ボックス 73"/>
        <xdr:cNvSpPr txBox="1"/>
      </xdr:nvSpPr>
      <xdr:spPr>
        <a:xfrm>
          <a:off x="895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11430</xdr:rowOff>
    </xdr:from>
    <xdr:to>
      <xdr:col>24</xdr:col>
      <xdr:colOff>114300</xdr:colOff>
      <xdr:row>32</xdr:row>
      <xdr:rowOff>113030</xdr:rowOff>
    </xdr:to>
    <xdr:sp macro="" textlink="">
      <xdr:nvSpPr>
        <xdr:cNvPr id="80" name="楕円 79"/>
        <xdr:cNvSpPr/>
      </xdr:nvSpPr>
      <xdr:spPr>
        <a:xfrm>
          <a:off x="4584700" y="54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135907</xdr:rowOff>
    </xdr:from>
    <xdr:ext cx="469744" cy="259045"/>
    <xdr:sp macro="" textlink="">
      <xdr:nvSpPr>
        <xdr:cNvPr id="81" name="議会費該当値テキスト"/>
        <xdr:cNvSpPr txBox="1"/>
      </xdr:nvSpPr>
      <xdr:spPr>
        <a:xfrm>
          <a:off x="4686300" y="54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2" name="楕円 81"/>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58437</xdr:rowOff>
    </xdr:from>
    <xdr:ext cx="469744" cy="259045"/>
    <xdr:sp macro="" textlink="">
      <xdr:nvSpPr>
        <xdr:cNvPr id="83" name="テキスト ボックス 82"/>
        <xdr:cNvSpPr txBox="1"/>
      </xdr:nvSpPr>
      <xdr:spPr>
        <a:xfrm>
          <a:off x="3562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109220</xdr:rowOff>
    </xdr:from>
    <xdr:to>
      <xdr:col>15</xdr:col>
      <xdr:colOff>101600</xdr:colOff>
      <xdr:row>32</xdr:row>
      <xdr:rowOff>39370</xdr:rowOff>
    </xdr:to>
    <xdr:sp macro="" textlink="">
      <xdr:nvSpPr>
        <xdr:cNvPr id="84" name="楕円 83"/>
        <xdr:cNvSpPr/>
      </xdr:nvSpPr>
      <xdr:spPr>
        <a:xfrm>
          <a:off x="2857500" y="54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55897</xdr:rowOff>
    </xdr:from>
    <xdr:ext cx="469744" cy="259045"/>
    <xdr:sp macro="" textlink="">
      <xdr:nvSpPr>
        <xdr:cNvPr id="85" name="テキスト ボックス 84"/>
        <xdr:cNvSpPr txBox="1"/>
      </xdr:nvSpPr>
      <xdr:spPr>
        <a:xfrm>
          <a:off x="2673428"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25400</xdr:rowOff>
    </xdr:from>
    <xdr:to>
      <xdr:col>10</xdr:col>
      <xdr:colOff>165100</xdr:colOff>
      <xdr:row>32</xdr:row>
      <xdr:rowOff>127000</xdr:rowOff>
    </xdr:to>
    <xdr:sp macro="" textlink="">
      <xdr:nvSpPr>
        <xdr:cNvPr id="86" name="楕円 85"/>
        <xdr:cNvSpPr/>
      </xdr:nvSpPr>
      <xdr:spPr>
        <a:xfrm>
          <a:off x="19685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87" name="テキスト ボックス 86"/>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35560</xdr:rowOff>
    </xdr:from>
    <xdr:to>
      <xdr:col>6</xdr:col>
      <xdr:colOff>38100</xdr:colOff>
      <xdr:row>31</xdr:row>
      <xdr:rowOff>137160</xdr:rowOff>
    </xdr:to>
    <xdr:sp macro="" textlink="">
      <xdr:nvSpPr>
        <xdr:cNvPr id="88" name="楕円 87"/>
        <xdr:cNvSpPr/>
      </xdr:nvSpPr>
      <xdr:spPr>
        <a:xfrm>
          <a:off x="1079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153687</xdr:rowOff>
    </xdr:from>
    <xdr:ext cx="469744" cy="259045"/>
    <xdr:sp macro="" textlink="">
      <xdr:nvSpPr>
        <xdr:cNvPr id="89" name="テキスト ボックス 88"/>
        <xdr:cNvSpPr txBox="1"/>
      </xdr:nvSpPr>
      <xdr:spPr>
        <a:xfrm>
          <a:off x="895428" y="51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3" name="直線コネクタ 112"/>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4" name="総務費最小値テキスト"/>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5" name="直線コネクタ 114"/>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6" name="総務費最大値テキスト"/>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7" name="直線コネクタ 116"/>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146307</xdr:rowOff>
    </xdr:from>
    <xdr:to>
      <xdr:col>24</xdr:col>
      <xdr:colOff>63500</xdr:colOff>
      <xdr:row>57</xdr:row>
      <xdr:rowOff>104663</xdr:rowOff>
    </xdr:to>
    <xdr:cxnSp macro="">
      <xdr:nvCxnSpPr>
        <xdr:cNvPr id="118" name="直線コネクタ 117"/>
        <xdr:cNvCxnSpPr/>
      </xdr:nvCxnSpPr>
      <xdr:spPr>
        <a:xfrm flipV="1">
          <a:off x="3797300" y="9061707"/>
          <a:ext cx="838200" cy="8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19" name="総務費平均値テキスト"/>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0" name="フローチャート: 判断 119"/>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104663</xdr:rowOff>
    </xdr:from>
    <xdr:to>
      <xdr:col>19</xdr:col>
      <xdr:colOff>177800</xdr:colOff>
      <xdr:row>57</xdr:row>
      <xdr:rowOff>107986</xdr:rowOff>
    </xdr:to>
    <xdr:cxnSp macro="">
      <xdr:nvCxnSpPr>
        <xdr:cNvPr id="121" name="直線コネクタ 120"/>
        <xdr:cNvCxnSpPr/>
      </xdr:nvCxnSpPr>
      <xdr:spPr>
        <a:xfrm flipV="1">
          <a:off x="2908300" y="9877313"/>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2" name="フローチャート: 判断 121"/>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3" name="テキスト ボックス 122"/>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107986</xdr:rowOff>
    </xdr:from>
    <xdr:to>
      <xdr:col>15</xdr:col>
      <xdr:colOff>50800</xdr:colOff>
      <xdr:row>57</xdr:row>
      <xdr:rowOff>121877</xdr:rowOff>
    </xdr:to>
    <xdr:cxnSp macro="">
      <xdr:nvCxnSpPr>
        <xdr:cNvPr id="124" name="直線コネクタ 123"/>
        <xdr:cNvCxnSpPr/>
      </xdr:nvCxnSpPr>
      <xdr:spPr>
        <a:xfrm flipV="1">
          <a:off x="2019300" y="9880636"/>
          <a:ext cx="8890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5" name="フローチャート: 判断 124"/>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6" name="テキスト ボックス 125"/>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107574</xdr:rowOff>
    </xdr:from>
    <xdr:to>
      <xdr:col>10</xdr:col>
      <xdr:colOff>114300</xdr:colOff>
      <xdr:row>57</xdr:row>
      <xdr:rowOff>121877</xdr:rowOff>
    </xdr:to>
    <xdr:cxnSp macro="">
      <xdr:nvCxnSpPr>
        <xdr:cNvPr id="127" name="直線コネクタ 126"/>
        <xdr:cNvCxnSpPr/>
      </xdr:nvCxnSpPr>
      <xdr:spPr>
        <a:xfrm>
          <a:off x="1130300" y="9708774"/>
          <a:ext cx="889000" cy="18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28" name="フローチャート: 判断 127"/>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29" name="テキスト ボックス 128"/>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0" name="フローチャート: 判断 129"/>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101282</xdr:rowOff>
    </xdr:from>
    <xdr:ext cx="534377" cy="259045"/>
    <xdr:sp macro="" textlink="">
      <xdr:nvSpPr>
        <xdr:cNvPr id="131" name="テキスト ボックス 130"/>
        <xdr:cNvSpPr txBox="1"/>
      </xdr:nvSpPr>
      <xdr:spPr>
        <a:xfrm>
          <a:off x="863111" y="987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95507</xdr:rowOff>
    </xdr:from>
    <xdr:to>
      <xdr:col>24</xdr:col>
      <xdr:colOff>114300</xdr:colOff>
      <xdr:row>53</xdr:row>
      <xdr:rowOff>25657</xdr:rowOff>
    </xdr:to>
    <xdr:sp macro="" textlink="">
      <xdr:nvSpPr>
        <xdr:cNvPr id="137" name="楕円 136"/>
        <xdr:cNvSpPr/>
      </xdr:nvSpPr>
      <xdr:spPr>
        <a:xfrm>
          <a:off x="4584700" y="90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16220</xdr:rowOff>
    </xdr:from>
    <xdr:ext cx="599010" cy="259045"/>
    <xdr:sp macro="" textlink="">
      <xdr:nvSpPr>
        <xdr:cNvPr id="138" name="総務費該当値テキスト"/>
        <xdr:cNvSpPr txBox="1"/>
      </xdr:nvSpPr>
      <xdr:spPr>
        <a:xfrm>
          <a:off x="4686300" y="893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53863</xdr:rowOff>
    </xdr:from>
    <xdr:to>
      <xdr:col>20</xdr:col>
      <xdr:colOff>38100</xdr:colOff>
      <xdr:row>57</xdr:row>
      <xdr:rowOff>155463</xdr:rowOff>
    </xdr:to>
    <xdr:sp macro="" textlink="">
      <xdr:nvSpPr>
        <xdr:cNvPr id="139" name="楕円 138"/>
        <xdr:cNvSpPr/>
      </xdr:nvSpPr>
      <xdr:spPr>
        <a:xfrm>
          <a:off x="3746500" y="98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146590</xdr:rowOff>
    </xdr:from>
    <xdr:ext cx="534377" cy="259045"/>
    <xdr:sp macro="" textlink="">
      <xdr:nvSpPr>
        <xdr:cNvPr id="140" name="テキスト ボックス 139"/>
        <xdr:cNvSpPr txBox="1"/>
      </xdr:nvSpPr>
      <xdr:spPr>
        <a:xfrm>
          <a:off x="3530111" y="99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57186</xdr:rowOff>
    </xdr:from>
    <xdr:to>
      <xdr:col>15</xdr:col>
      <xdr:colOff>101600</xdr:colOff>
      <xdr:row>57</xdr:row>
      <xdr:rowOff>158786</xdr:rowOff>
    </xdr:to>
    <xdr:sp macro="" textlink="">
      <xdr:nvSpPr>
        <xdr:cNvPr id="141" name="楕円 140"/>
        <xdr:cNvSpPr/>
      </xdr:nvSpPr>
      <xdr:spPr>
        <a:xfrm>
          <a:off x="2857500" y="9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149913</xdr:rowOff>
    </xdr:from>
    <xdr:ext cx="534377" cy="259045"/>
    <xdr:sp macro="" textlink="">
      <xdr:nvSpPr>
        <xdr:cNvPr id="142" name="テキスト ボックス 141"/>
        <xdr:cNvSpPr txBox="1"/>
      </xdr:nvSpPr>
      <xdr:spPr>
        <a:xfrm>
          <a:off x="2641111" y="99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71077</xdr:rowOff>
    </xdr:from>
    <xdr:to>
      <xdr:col>10</xdr:col>
      <xdr:colOff>165100</xdr:colOff>
      <xdr:row>58</xdr:row>
      <xdr:rowOff>1227</xdr:rowOff>
    </xdr:to>
    <xdr:sp macro="" textlink="">
      <xdr:nvSpPr>
        <xdr:cNvPr id="143" name="楕円 142"/>
        <xdr:cNvSpPr/>
      </xdr:nvSpPr>
      <xdr:spPr>
        <a:xfrm>
          <a:off x="1968500" y="98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163804</xdr:rowOff>
    </xdr:from>
    <xdr:ext cx="534377" cy="259045"/>
    <xdr:sp macro="" textlink="">
      <xdr:nvSpPr>
        <xdr:cNvPr id="144" name="テキスト ボックス 143"/>
        <xdr:cNvSpPr txBox="1"/>
      </xdr:nvSpPr>
      <xdr:spPr>
        <a:xfrm>
          <a:off x="1752111" y="99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56774</xdr:rowOff>
    </xdr:from>
    <xdr:to>
      <xdr:col>6</xdr:col>
      <xdr:colOff>38100</xdr:colOff>
      <xdr:row>56</xdr:row>
      <xdr:rowOff>158374</xdr:rowOff>
    </xdr:to>
    <xdr:sp macro="" textlink="">
      <xdr:nvSpPr>
        <xdr:cNvPr id="145" name="楕円 144"/>
        <xdr:cNvSpPr/>
      </xdr:nvSpPr>
      <xdr:spPr>
        <a:xfrm>
          <a:off x="1079500" y="96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3451</xdr:rowOff>
    </xdr:from>
    <xdr:ext cx="534377" cy="259045"/>
    <xdr:sp macro="" textlink="">
      <xdr:nvSpPr>
        <xdr:cNvPr id="146" name="テキスト ボックス 145"/>
        <xdr:cNvSpPr txBox="1"/>
      </xdr:nvSpPr>
      <xdr:spPr>
        <a:xfrm>
          <a:off x="863111" y="94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3" name="直線コネクタ 172"/>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4"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5" name="直線コネクタ 174"/>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6"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7" name="直線コネクタ 176"/>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66548</xdr:rowOff>
    </xdr:from>
    <xdr:to>
      <xdr:col>24</xdr:col>
      <xdr:colOff>63500</xdr:colOff>
      <xdr:row>71</xdr:row>
      <xdr:rowOff>131830</xdr:rowOff>
    </xdr:to>
    <xdr:cxnSp macro="">
      <xdr:nvCxnSpPr>
        <xdr:cNvPr id="178" name="直線コネクタ 177"/>
        <xdr:cNvCxnSpPr/>
      </xdr:nvCxnSpPr>
      <xdr:spPr>
        <a:xfrm flipV="1">
          <a:off x="3797300" y="12239498"/>
          <a:ext cx="8382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79" name="民生費平均値テキスト"/>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0" name="フローチャート: 判断 179"/>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131830</xdr:rowOff>
    </xdr:from>
    <xdr:to>
      <xdr:col>19</xdr:col>
      <xdr:colOff>177800</xdr:colOff>
      <xdr:row>73</xdr:row>
      <xdr:rowOff>158641</xdr:rowOff>
    </xdr:to>
    <xdr:cxnSp macro="">
      <xdr:nvCxnSpPr>
        <xdr:cNvPr id="181" name="直線コネクタ 180"/>
        <xdr:cNvCxnSpPr/>
      </xdr:nvCxnSpPr>
      <xdr:spPr>
        <a:xfrm flipV="1">
          <a:off x="2908300" y="12304780"/>
          <a:ext cx="889000" cy="3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2" name="フローチャート: 判断 181"/>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3" name="テキスト ボックス 182"/>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101067</xdr:rowOff>
    </xdr:from>
    <xdr:to>
      <xdr:col>15</xdr:col>
      <xdr:colOff>50800</xdr:colOff>
      <xdr:row>73</xdr:row>
      <xdr:rowOff>158641</xdr:rowOff>
    </xdr:to>
    <xdr:cxnSp macro="">
      <xdr:nvCxnSpPr>
        <xdr:cNvPr id="184" name="直線コネクタ 183"/>
        <xdr:cNvCxnSpPr/>
      </xdr:nvCxnSpPr>
      <xdr:spPr>
        <a:xfrm>
          <a:off x="2019300" y="12616917"/>
          <a:ext cx="889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5" name="フローチャート: 判断 184"/>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6" name="テキスト ボックス 185"/>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10933</xdr:rowOff>
    </xdr:from>
    <xdr:to>
      <xdr:col>10</xdr:col>
      <xdr:colOff>114300</xdr:colOff>
      <xdr:row>73</xdr:row>
      <xdr:rowOff>101067</xdr:rowOff>
    </xdr:to>
    <xdr:cxnSp macro="">
      <xdr:nvCxnSpPr>
        <xdr:cNvPr id="187" name="直線コネクタ 186"/>
        <xdr:cNvCxnSpPr/>
      </xdr:nvCxnSpPr>
      <xdr:spPr>
        <a:xfrm>
          <a:off x="1130300" y="12526783"/>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8" name="フローチャート: 判断 187"/>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89" name="テキスト ボックス 188"/>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0" name="フローチャート: 判断 189"/>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1" name="テキスト ボックス 190"/>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15748</xdr:rowOff>
    </xdr:from>
    <xdr:to>
      <xdr:col>24</xdr:col>
      <xdr:colOff>114300</xdr:colOff>
      <xdr:row>71</xdr:row>
      <xdr:rowOff>117348</xdr:rowOff>
    </xdr:to>
    <xdr:sp macro="" textlink="">
      <xdr:nvSpPr>
        <xdr:cNvPr id="197" name="楕円 196"/>
        <xdr:cNvSpPr/>
      </xdr:nvSpPr>
      <xdr:spPr>
        <a:xfrm>
          <a:off x="4584700" y="121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38625</xdr:rowOff>
    </xdr:from>
    <xdr:ext cx="599010" cy="259045"/>
    <xdr:sp macro="" textlink="">
      <xdr:nvSpPr>
        <xdr:cNvPr id="198" name="民生費該当値テキスト"/>
        <xdr:cNvSpPr txBox="1"/>
      </xdr:nvSpPr>
      <xdr:spPr>
        <a:xfrm>
          <a:off x="4686300" y="1204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81030</xdr:rowOff>
    </xdr:from>
    <xdr:to>
      <xdr:col>20</xdr:col>
      <xdr:colOff>38100</xdr:colOff>
      <xdr:row>72</xdr:row>
      <xdr:rowOff>11180</xdr:rowOff>
    </xdr:to>
    <xdr:sp macro="" textlink="">
      <xdr:nvSpPr>
        <xdr:cNvPr id="199" name="楕円 198"/>
        <xdr:cNvSpPr/>
      </xdr:nvSpPr>
      <xdr:spPr>
        <a:xfrm>
          <a:off x="3746500" y="12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27707</xdr:rowOff>
    </xdr:from>
    <xdr:ext cx="599010" cy="259045"/>
    <xdr:sp macro="" textlink="">
      <xdr:nvSpPr>
        <xdr:cNvPr id="200" name="テキスト ボックス 199"/>
        <xdr:cNvSpPr txBox="1"/>
      </xdr:nvSpPr>
      <xdr:spPr>
        <a:xfrm>
          <a:off x="3497795" y="1202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107841</xdr:rowOff>
    </xdr:from>
    <xdr:to>
      <xdr:col>15</xdr:col>
      <xdr:colOff>101600</xdr:colOff>
      <xdr:row>74</xdr:row>
      <xdr:rowOff>37991</xdr:rowOff>
    </xdr:to>
    <xdr:sp macro="" textlink="">
      <xdr:nvSpPr>
        <xdr:cNvPr id="201" name="楕円 200"/>
        <xdr:cNvSpPr/>
      </xdr:nvSpPr>
      <xdr:spPr>
        <a:xfrm>
          <a:off x="2857500" y="12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54518</xdr:rowOff>
    </xdr:from>
    <xdr:ext cx="599010" cy="259045"/>
    <xdr:sp macro="" textlink="">
      <xdr:nvSpPr>
        <xdr:cNvPr id="202" name="テキスト ボックス 201"/>
        <xdr:cNvSpPr txBox="1"/>
      </xdr:nvSpPr>
      <xdr:spPr>
        <a:xfrm>
          <a:off x="2608795" y="1239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50267</xdr:rowOff>
    </xdr:from>
    <xdr:to>
      <xdr:col>10</xdr:col>
      <xdr:colOff>165100</xdr:colOff>
      <xdr:row>73</xdr:row>
      <xdr:rowOff>151867</xdr:rowOff>
    </xdr:to>
    <xdr:sp macro="" textlink="">
      <xdr:nvSpPr>
        <xdr:cNvPr id="203" name="楕円 202"/>
        <xdr:cNvSpPr/>
      </xdr:nvSpPr>
      <xdr:spPr>
        <a:xfrm>
          <a:off x="1968500" y="125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168394</xdr:rowOff>
    </xdr:from>
    <xdr:ext cx="599010" cy="259045"/>
    <xdr:sp macro="" textlink="">
      <xdr:nvSpPr>
        <xdr:cNvPr id="204" name="テキスト ボックス 203"/>
        <xdr:cNvSpPr txBox="1"/>
      </xdr:nvSpPr>
      <xdr:spPr>
        <a:xfrm>
          <a:off x="1719795" y="123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131583</xdr:rowOff>
    </xdr:from>
    <xdr:to>
      <xdr:col>6</xdr:col>
      <xdr:colOff>38100</xdr:colOff>
      <xdr:row>73</xdr:row>
      <xdr:rowOff>61733</xdr:rowOff>
    </xdr:to>
    <xdr:sp macro="" textlink="">
      <xdr:nvSpPr>
        <xdr:cNvPr id="205" name="楕円 204"/>
        <xdr:cNvSpPr/>
      </xdr:nvSpPr>
      <xdr:spPr>
        <a:xfrm>
          <a:off x="1079500" y="124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78260</xdr:rowOff>
    </xdr:from>
    <xdr:ext cx="599010" cy="259045"/>
    <xdr:sp macro="" textlink="">
      <xdr:nvSpPr>
        <xdr:cNvPr id="206" name="テキスト ボックス 205"/>
        <xdr:cNvSpPr txBox="1"/>
      </xdr:nvSpPr>
      <xdr:spPr>
        <a:xfrm>
          <a:off x="830795" y="122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150239</xdr:rowOff>
    </xdr:from>
    <xdr:to>
      <xdr:col>24</xdr:col>
      <xdr:colOff>62865</xdr:colOff>
      <xdr:row>98</xdr:row>
      <xdr:rowOff>82595</xdr:rowOff>
    </xdr:to>
    <xdr:cxnSp macro="">
      <xdr:nvCxnSpPr>
        <xdr:cNvPr id="229" name="直線コネクタ 228"/>
        <xdr:cNvCxnSpPr/>
      </xdr:nvCxnSpPr>
      <xdr:spPr>
        <a:xfrm flipV="1">
          <a:off x="4633595" y="15923639"/>
          <a:ext cx="1270" cy="96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86422</xdr:rowOff>
    </xdr:from>
    <xdr:ext cx="534377" cy="259045"/>
    <xdr:sp macro="" textlink="">
      <xdr:nvSpPr>
        <xdr:cNvPr id="230" name="衛生費最小値テキスト"/>
        <xdr:cNvSpPr txBox="1"/>
      </xdr:nvSpPr>
      <xdr:spPr>
        <a:xfrm>
          <a:off x="4686300" y="168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82595</xdr:rowOff>
    </xdr:from>
    <xdr:to>
      <xdr:col>24</xdr:col>
      <xdr:colOff>152400</xdr:colOff>
      <xdr:row>98</xdr:row>
      <xdr:rowOff>82595</xdr:rowOff>
    </xdr:to>
    <xdr:cxnSp macro="">
      <xdr:nvCxnSpPr>
        <xdr:cNvPr id="231" name="直線コネクタ 230"/>
        <xdr:cNvCxnSpPr/>
      </xdr:nvCxnSpPr>
      <xdr:spPr>
        <a:xfrm>
          <a:off x="4546600" y="1688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96916</xdr:rowOff>
    </xdr:from>
    <xdr:ext cx="534377" cy="259045"/>
    <xdr:sp macro="" textlink="">
      <xdr:nvSpPr>
        <xdr:cNvPr id="232" name="衛生費最大値テキスト"/>
        <xdr:cNvSpPr txBox="1"/>
      </xdr:nvSpPr>
      <xdr:spPr>
        <a:xfrm>
          <a:off x="4686300" y="156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150239</xdr:rowOff>
    </xdr:from>
    <xdr:to>
      <xdr:col>24</xdr:col>
      <xdr:colOff>152400</xdr:colOff>
      <xdr:row>92</xdr:row>
      <xdr:rowOff>150239</xdr:rowOff>
    </xdr:to>
    <xdr:cxnSp macro="">
      <xdr:nvCxnSpPr>
        <xdr:cNvPr id="233" name="直線コネクタ 232"/>
        <xdr:cNvCxnSpPr/>
      </xdr:nvCxnSpPr>
      <xdr:spPr>
        <a:xfrm>
          <a:off x="4546600" y="1592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49609</xdr:rowOff>
    </xdr:from>
    <xdr:to>
      <xdr:col>24</xdr:col>
      <xdr:colOff>63500</xdr:colOff>
      <xdr:row>97</xdr:row>
      <xdr:rowOff>82733</xdr:rowOff>
    </xdr:to>
    <xdr:cxnSp macro="">
      <xdr:nvCxnSpPr>
        <xdr:cNvPr id="234" name="直線コネクタ 233"/>
        <xdr:cNvCxnSpPr/>
      </xdr:nvCxnSpPr>
      <xdr:spPr>
        <a:xfrm flipV="1">
          <a:off x="3797300" y="16680259"/>
          <a:ext cx="8382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140650</xdr:rowOff>
    </xdr:from>
    <xdr:ext cx="534377" cy="259045"/>
    <xdr:sp macro="" textlink="">
      <xdr:nvSpPr>
        <xdr:cNvPr id="235" name="衛生費平均値テキスト"/>
        <xdr:cNvSpPr txBox="1"/>
      </xdr:nvSpPr>
      <xdr:spPr>
        <a:xfrm>
          <a:off x="4686300" y="16428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117773</xdr:rowOff>
    </xdr:from>
    <xdr:to>
      <xdr:col>24</xdr:col>
      <xdr:colOff>114300</xdr:colOff>
      <xdr:row>97</xdr:row>
      <xdr:rowOff>47923</xdr:rowOff>
    </xdr:to>
    <xdr:sp macro="" textlink="">
      <xdr:nvSpPr>
        <xdr:cNvPr id="236" name="フローチャート: 判断 235"/>
        <xdr:cNvSpPr/>
      </xdr:nvSpPr>
      <xdr:spPr>
        <a:xfrm>
          <a:off x="4584700" y="165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82733</xdr:rowOff>
    </xdr:from>
    <xdr:to>
      <xdr:col>19</xdr:col>
      <xdr:colOff>177800</xdr:colOff>
      <xdr:row>97</xdr:row>
      <xdr:rowOff>124430</xdr:rowOff>
    </xdr:to>
    <xdr:cxnSp macro="">
      <xdr:nvCxnSpPr>
        <xdr:cNvPr id="237" name="直線コネクタ 236"/>
        <xdr:cNvCxnSpPr/>
      </xdr:nvCxnSpPr>
      <xdr:spPr>
        <a:xfrm flipV="1">
          <a:off x="2908300" y="16713383"/>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6581</xdr:rowOff>
    </xdr:from>
    <xdr:to>
      <xdr:col>20</xdr:col>
      <xdr:colOff>38100</xdr:colOff>
      <xdr:row>97</xdr:row>
      <xdr:rowOff>108181</xdr:rowOff>
    </xdr:to>
    <xdr:sp macro="" textlink="">
      <xdr:nvSpPr>
        <xdr:cNvPr id="238" name="フローチャート: 判断 237"/>
        <xdr:cNvSpPr/>
      </xdr:nvSpPr>
      <xdr:spPr>
        <a:xfrm>
          <a:off x="3746500" y="166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124708</xdr:rowOff>
    </xdr:from>
    <xdr:ext cx="534377" cy="259045"/>
    <xdr:sp macro="" textlink="">
      <xdr:nvSpPr>
        <xdr:cNvPr id="239" name="テキスト ボックス 238"/>
        <xdr:cNvSpPr txBox="1"/>
      </xdr:nvSpPr>
      <xdr:spPr>
        <a:xfrm>
          <a:off x="3530111" y="164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43117</xdr:rowOff>
    </xdr:from>
    <xdr:to>
      <xdr:col>15</xdr:col>
      <xdr:colOff>50800</xdr:colOff>
      <xdr:row>97</xdr:row>
      <xdr:rowOff>124430</xdr:rowOff>
    </xdr:to>
    <xdr:cxnSp macro="">
      <xdr:nvCxnSpPr>
        <xdr:cNvPr id="240" name="直線コネクタ 239"/>
        <xdr:cNvCxnSpPr/>
      </xdr:nvCxnSpPr>
      <xdr:spPr>
        <a:xfrm>
          <a:off x="2019300" y="15645067"/>
          <a:ext cx="889000" cy="11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28984</xdr:rowOff>
    </xdr:from>
    <xdr:to>
      <xdr:col>15</xdr:col>
      <xdr:colOff>101600</xdr:colOff>
      <xdr:row>97</xdr:row>
      <xdr:rowOff>130584</xdr:rowOff>
    </xdr:to>
    <xdr:sp macro="" textlink="">
      <xdr:nvSpPr>
        <xdr:cNvPr id="241" name="フローチャート: 判断 240"/>
        <xdr:cNvSpPr/>
      </xdr:nvSpPr>
      <xdr:spPr>
        <a:xfrm>
          <a:off x="28575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147111</xdr:rowOff>
    </xdr:from>
    <xdr:ext cx="534377" cy="259045"/>
    <xdr:sp macro="" textlink="">
      <xdr:nvSpPr>
        <xdr:cNvPr id="242" name="テキスト ボックス 241"/>
        <xdr:cNvSpPr txBox="1"/>
      </xdr:nvSpPr>
      <xdr:spPr>
        <a:xfrm>
          <a:off x="2641111" y="164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43117</xdr:rowOff>
    </xdr:from>
    <xdr:to>
      <xdr:col>10</xdr:col>
      <xdr:colOff>114300</xdr:colOff>
      <xdr:row>94</xdr:row>
      <xdr:rowOff>154124</xdr:rowOff>
    </xdr:to>
    <xdr:cxnSp macro="">
      <xdr:nvCxnSpPr>
        <xdr:cNvPr id="243" name="直線コネクタ 242"/>
        <xdr:cNvCxnSpPr/>
      </xdr:nvCxnSpPr>
      <xdr:spPr>
        <a:xfrm flipV="1">
          <a:off x="1130300" y="15645067"/>
          <a:ext cx="889000" cy="6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142370</xdr:rowOff>
    </xdr:from>
    <xdr:to>
      <xdr:col>10</xdr:col>
      <xdr:colOff>165100</xdr:colOff>
      <xdr:row>97</xdr:row>
      <xdr:rowOff>72520</xdr:rowOff>
    </xdr:to>
    <xdr:sp macro="" textlink="">
      <xdr:nvSpPr>
        <xdr:cNvPr id="244" name="フローチャート: 判断 243"/>
        <xdr:cNvSpPr/>
      </xdr:nvSpPr>
      <xdr:spPr>
        <a:xfrm>
          <a:off x="1968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63647</xdr:rowOff>
    </xdr:from>
    <xdr:ext cx="534377" cy="259045"/>
    <xdr:sp macro="" textlink="">
      <xdr:nvSpPr>
        <xdr:cNvPr id="245" name="テキスト ボックス 244"/>
        <xdr:cNvSpPr txBox="1"/>
      </xdr:nvSpPr>
      <xdr:spPr>
        <a:xfrm>
          <a:off x="1752111" y="166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127602</xdr:rowOff>
    </xdr:from>
    <xdr:to>
      <xdr:col>6</xdr:col>
      <xdr:colOff>38100</xdr:colOff>
      <xdr:row>97</xdr:row>
      <xdr:rowOff>57752</xdr:rowOff>
    </xdr:to>
    <xdr:sp macro="" textlink="">
      <xdr:nvSpPr>
        <xdr:cNvPr id="246" name="フローチャート: 判断 245"/>
        <xdr:cNvSpPr/>
      </xdr:nvSpPr>
      <xdr:spPr>
        <a:xfrm>
          <a:off x="1079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48879</xdr:rowOff>
    </xdr:from>
    <xdr:ext cx="534377" cy="259045"/>
    <xdr:sp macro="" textlink="">
      <xdr:nvSpPr>
        <xdr:cNvPr id="247" name="テキスト ボックス 246"/>
        <xdr:cNvSpPr txBox="1"/>
      </xdr:nvSpPr>
      <xdr:spPr>
        <a:xfrm>
          <a:off x="863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170259</xdr:rowOff>
    </xdr:from>
    <xdr:to>
      <xdr:col>24</xdr:col>
      <xdr:colOff>114300</xdr:colOff>
      <xdr:row>97</xdr:row>
      <xdr:rowOff>100409</xdr:rowOff>
    </xdr:to>
    <xdr:sp macro="" textlink="">
      <xdr:nvSpPr>
        <xdr:cNvPr id="253" name="楕円 252"/>
        <xdr:cNvSpPr/>
      </xdr:nvSpPr>
      <xdr:spPr>
        <a:xfrm>
          <a:off x="45847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148686</xdr:rowOff>
    </xdr:from>
    <xdr:ext cx="534377" cy="259045"/>
    <xdr:sp macro="" textlink="">
      <xdr:nvSpPr>
        <xdr:cNvPr id="254" name="衛生費該当値テキスト"/>
        <xdr:cNvSpPr txBox="1"/>
      </xdr:nvSpPr>
      <xdr:spPr>
        <a:xfrm>
          <a:off x="4686300" y="166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31933</xdr:rowOff>
    </xdr:from>
    <xdr:to>
      <xdr:col>20</xdr:col>
      <xdr:colOff>38100</xdr:colOff>
      <xdr:row>97</xdr:row>
      <xdr:rowOff>133533</xdr:rowOff>
    </xdr:to>
    <xdr:sp macro="" textlink="">
      <xdr:nvSpPr>
        <xdr:cNvPr id="255" name="楕円 254"/>
        <xdr:cNvSpPr/>
      </xdr:nvSpPr>
      <xdr:spPr>
        <a:xfrm>
          <a:off x="3746500" y="166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124660</xdr:rowOff>
    </xdr:from>
    <xdr:ext cx="534377" cy="259045"/>
    <xdr:sp macro="" textlink="">
      <xdr:nvSpPr>
        <xdr:cNvPr id="256" name="テキスト ボックス 255"/>
        <xdr:cNvSpPr txBox="1"/>
      </xdr:nvSpPr>
      <xdr:spPr>
        <a:xfrm>
          <a:off x="3530111" y="167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73630</xdr:rowOff>
    </xdr:from>
    <xdr:to>
      <xdr:col>15</xdr:col>
      <xdr:colOff>101600</xdr:colOff>
      <xdr:row>98</xdr:row>
      <xdr:rowOff>3780</xdr:rowOff>
    </xdr:to>
    <xdr:sp macro="" textlink="">
      <xdr:nvSpPr>
        <xdr:cNvPr id="257" name="楕円 256"/>
        <xdr:cNvSpPr/>
      </xdr:nvSpPr>
      <xdr:spPr>
        <a:xfrm>
          <a:off x="2857500" y="167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166357</xdr:rowOff>
    </xdr:from>
    <xdr:ext cx="534377" cy="259045"/>
    <xdr:sp macro="" textlink="">
      <xdr:nvSpPr>
        <xdr:cNvPr id="258" name="テキスト ボックス 257"/>
        <xdr:cNvSpPr txBox="1"/>
      </xdr:nvSpPr>
      <xdr:spPr>
        <a:xfrm>
          <a:off x="2641111" y="167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163767</xdr:rowOff>
    </xdr:from>
    <xdr:to>
      <xdr:col>10</xdr:col>
      <xdr:colOff>165100</xdr:colOff>
      <xdr:row>91</xdr:row>
      <xdr:rowOff>93917</xdr:rowOff>
    </xdr:to>
    <xdr:sp macro="" textlink="">
      <xdr:nvSpPr>
        <xdr:cNvPr id="259" name="楕円 258"/>
        <xdr:cNvSpPr/>
      </xdr:nvSpPr>
      <xdr:spPr>
        <a:xfrm>
          <a:off x="19685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110444</xdr:rowOff>
    </xdr:from>
    <xdr:ext cx="534377" cy="259045"/>
    <xdr:sp macro="" textlink="">
      <xdr:nvSpPr>
        <xdr:cNvPr id="260" name="テキスト ボックス 259"/>
        <xdr:cNvSpPr txBox="1"/>
      </xdr:nvSpPr>
      <xdr:spPr>
        <a:xfrm>
          <a:off x="1752111" y="153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103324</xdr:rowOff>
    </xdr:from>
    <xdr:to>
      <xdr:col>6</xdr:col>
      <xdr:colOff>38100</xdr:colOff>
      <xdr:row>95</xdr:row>
      <xdr:rowOff>33474</xdr:rowOff>
    </xdr:to>
    <xdr:sp macro="" textlink="">
      <xdr:nvSpPr>
        <xdr:cNvPr id="261" name="楕円 260"/>
        <xdr:cNvSpPr/>
      </xdr:nvSpPr>
      <xdr:spPr>
        <a:xfrm>
          <a:off x="1079500" y="162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50001</xdr:rowOff>
    </xdr:from>
    <xdr:ext cx="534377" cy="259045"/>
    <xdr:sp macro="" textlink="">
      <xdr:nvSpPr>
        <xdr:cNvPr id="262" name="テキスト ボックス 261"/>
        <xdr:cNvSpPr txBox="1"/>
      </xdr:nvSpPr>
      <xdr:spPr>
        <a:xfrm>
          <a:off x="863111" y="159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86" name="直線コネクタ 285"/>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87"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88" name="直線コネクタ 287"/>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89"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0" name="直線コネクタ 289"/>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81788</xdr:rowOff>
    </xdr:from>
    <xdr:to>
      <xdr:col>55</xdr:col>
      <xdr:colOff>0</xdr:colOff>
      <xdr:row>36</xdr:row>
      <xdr:rowOff>3873</xdr:rowOff>
    </xdr:to>
    <xdr:cxnSp macro="">
      <xdr:nvCxnSpPr>
        <xdr:cNvPr id="291" name="直線コネクタ 290"/>
        <xdr:cNvCxnSpPr/>
      </xdr:nvCxnSpPr>
      <xdr:spPr>
        <a:xfrm flipV="1">
          <a:off x="9639300" y="6082538"/>
          <a:ext cx="8382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33418</xdr:rowOff>
    </xdr:from>
    <xdr:ext cx="469744" cy="259045"/>
    <xdr:sp macro="" textlink="">
      <xdr:nvSpPr>
        <xdr:cNvPr id="292" name="労働費平均値テキスト"/>
        <xdr:cNvSpPr txBox="1"/>
      </xdr:nvSpPr>
      <xdr:spPr>
        <a:xfrm>
          <a:off x="10528300" y="637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3" name="フローチャート: 判断 292"/>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3873</xdr:rowOff>
    </xdr:from>
    <xdr:to>
      <xdr:col>50</xdr:col>
      <xdr:colOff>114300</xdr:colOff>
      <xdr:row>36</xdr:row>
      <xdr:rowOff>11493</xdr:rowOff>
    </xdr:to>
    <xdr:cxnSp macro="">
      <xdr:nvCxnSpPr>
        <xdr:cNvPr id="294" name="直線コネクタ 293"/>
        <xdr:cNvCxnSpPr/>
      </xdr:nvCxnSpPr>
      <xdr:spPr>
        <a:xfrm flipV="1">
          <a:off x="8750300" y="61760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295" name="フローチャート: 判断 294"/>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153052</xdr:rowOff>
    </xdr:from>
    <xdr:ext cx="469744" cy="259045"/>
    <xdr:sp macro="" textlink="">
      <xdr:nvSpPr>
        <xdr:cNvPr id="296" name="テキスト ボックス 295"/>
        <xdr:cNvSpPr txBox="1"/>
      </xdr:nvSpPr>
      <xdr:spPr>
        <a:xfrm>
          <a:off x="9404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11493</xdr:rowOff>
    </xdr:from>
    <xdr:to>
      <xdr:col>45</xdr:col>
      <xdr:colOff>177800</xdr:colOff>
      <xdr:row>36</xdr:row>
      <xdr:rowOff>57785</xdr:rowOff>
    </xdr:to>
    <xdr:cxnSp macro="">
      <xdr:nvCxnSpPr>
        <xdr:cNvPr id="297" name="直線コネクタ 296"/>
        <xdr:cNvCxnSpPr/>
      </xdr:nvCxnSpPr>
      <xdr:spPr>
        <a:xfrm flipV="1">
          <a:off x="7861300" y="6183693"/>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298" name="フローチャート: 判断 297"/>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137621</xdr:rowOff>
    </xdr:from>
    <xdr:ext cx="469744" cy="259045"/>
    <xdr:sp macro="" textlink="">
      <xdr:nvSpPr>
        <xdr:cNvPr id="299" name="テキスト ボックス 298"/>
        <xdr:cNvSpPr txBox="1"/>
      </xdr:nvSpPr>
      <xdr:spPr>
        <a:xfrm>
          <a:off x="8515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57785</xdr:rowOff>
    </xdr:from>
    <xdr:to>
      <xdr:col>41</xdr:col>
      <xdr:colOff>50800</xdr:colOff>
      <xdr:row>36</xdr:row>
      <xdr:rowOff>58928</xdr:rowOff>
    </xdr:to>
    <xdr:cxnSp macro="">
      <xdr:nvCxnSpPr>
        <xdr:cNvPr id="300" name="直線コネクタ 299"/>
        <xdr:cNvCxnSpPr/>
      </xdr:nvCxnSpPr>
      <xdr:spPr>
        <a:xfrm flipV="1">
          <a:off x="6972300" y="622998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1" name="フローチャート: 判断 300"/>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120857</xdr:rowOff>
    </xdr:from>
    <xdr:ext cx="469744" cy="259045"/>
    <xdr:sp macro="" textlink="">
      <xdr:nvSpPr>
        <xdr:cNvPr id="302" name="テキスト ボックス 301"/>
        <xdr:cNvSpPr txBox="1"/>
      </xdr:nvSpPr>
      <xdr:spPr>
        <a:xfrm>
          <a:off x="7626428" y="64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3" name="フローチャート: 判断 302"/>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129240</xdr:rowOff>
    </xdr:from>
    <xdr:ext cx="469744" cy="259045"/>
    <xdr:sp macro="" textlink="">
      <xdr:nvSpPr>
        <xdr:cNvPr id="304" name="テキスト ボックス 303"/>
        <xdr:cNvSpPr txBox="1"/>
      </xdr:nvSpPr>
      <xdr:spPr>
        <a:xfrm>
          <a:off x="6737428"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30988</xdr:rowOff>
    </xdr:from>
    <xdr:to>
      <xdr:col>55</xdr:col>
      <xdr:colOff>50800</xdr:colOff>
      <xdr:row>35</xdr:row>
      <xdr:rowOff>132588</xdr:rowOff>
    </xdr:to>
    <xdr:sp macro="" textlink="">
      <xdr:nvSpPr>
        <xdr:cNvPr id="310" name="楕円 309"/>
        <xdr:cNvSpPr/>
      </xdr:nvSpPr>
      <xdr:spPr>
        <a:xfrm>
          <a:off x="104267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53865</xdr:rowOff>
    </xdr:from>
    <xdr:ext cx="469744" cy="259045"/>
    <xdr:sp macro="" textlink="">
      <xdr:nvSpPr>
        <xdr:cNvPr id="311" name="労働費該当値テキスト"/>
        <xdr:cNvSpPr txBox="1"/>
      </xdr:nvSpPr>
      <xdr:spPr>
        <a:xfrm>
          <a:off x="10528300"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124523</xdr:rowOff>
    </xdr:from>
    <xdr:to>
      <xdr:col>50</xdr:col>
      <xdr:colOff>165100</xdr:colOff>
      <xdr:row>36</xdr:row>
      <xdr:rowOff>54673</xdr:rowOff>
    </xdr:to>
    <xdr:sp macro="" textlink="">
      <xdr:nvSpPr>
        <xdr:cNvPr id="312" name="楕円 311"/>
        <xdr:cNvSpPr/>
      </xdr:nvSpPr>
      <xdr:spPr>
        <a:xfrm>
          <a:off x="9588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71200</xdr:rowOff>
    </xdr:from>
    <xdr:ext cx="469744" cy="259045"/>
    <xdr:sp macro="" textlink="">
      <xdr:nvSpPr>
        <xdr:cNvPr id="313" name="テキスト ボックス 312"/>
        <xdr:cNvSpPr txBox="1"/>
      </xdr:nvSpPr>
      <xdr:spPr>
        <a:xfrm>
          <a:off x="9404428" y="590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132143</xdr:rowOff>
    </xdr:from>
    <xdr:to>
      <xdr:col>46</xdr:col>
      <xdr:colOff>38100</xdr:colOff>
      <xdr:row>36</xdr:row>
      <xdr:rowOff>62293</xdr:rowOff>
    </xdr:to>
    <xdr:sp macro="" textlink="">
      <xdr:nvSpPr>
        <xdr:cNvPr id="314" name="楕円 313"/>
        <xdr:cNvSpPr/>
      </xdr:nvSpPr>
      <xdr:spPr>
        <a:xfrm>
          <a:off x="8699500" y="61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78820</xdr:rowOff>
    </xdr:from>
    <xdr:ext cx="469744" cy="259045"/>
    <xdr:sp macro="" textlink="">
      <xdr:nvSpPr>
        <xdr:cNvPr id="315" name="テキスト ボックス 314"/>
        <xdr:cNvSpPr txBox="1"/>
      </xdr:nvSpPr>
      <xdr:spPr>
        <a:xfrm>
          <a:off x="8515428" y="59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6985</xdr:rowOff>
    </xdr:from>
    <xdr:to>
      <xdr:col>41</xdr:col>
      <xdr:colOff>101600</xdr:colOff>
      <xdr:row>36</xdr:row>
      <xdr:rowOff>108585</xdr:rowOff>
    </xdr:to>
    <xdr:sp macro="" textlink="">
      <xdr:nvSpPr>
        <xdr:cNvPr id="316" name="楕円 315"/>
        <xdr:cNvSpPr/>
      </xdr:nvSpPr>
      <xdr:spPr>
        <a:xfrm>
          <a:off x="7810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125112</xdr:rowOff>
    </xdr:from>
    <xdr:ext cx="469744" cy="259045"/>
    <xdr:sp macro="" textlink="">
      <xdr:nvSpPr>
        <xdr:cNvPr id="317" name="テキスト ボックス 316"/>
        <xdr:cNvSpPr txBox="1"/>
      </xdr:nvSpPr>
      <xdr:spPr>
        <a:xfrm>
          <a:off x="7626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8128</xdr:rowOff>
    </xdr:from>
    <xdr:to>
      <xdr:col>36</xdr:col>
      <xdr:colOff>165100</xdr:colOff>
      <xdr:row>36</xdr:row>
      <xdr:rowOff>109728</xdr:rowOff>
    </xdr:to>
    <xdr:sp macro="" textlink="">
      <xdr:nvSpPr>
        <xdr:cNvPr id="318" name="楕円 317"/>
        <xdr:cNvSpPr/>
      </xdr:nvSpPr>
      <xdr:spPr>
        <a:xfrm>
          <a:off x="6921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126255</xdr:rowOff>
    </xdr:from>
    <xdr:ext cx="469744" cy="259045"/>
    <xdr:sp macro="" textlink="">
      <xdr:nvSpPr>
        <xdr:cNvPr id="319" name="テキスト ボックス 318"/>
        <xdr:cNvSpPr txBox="1"/>
      </xdr:nvSpPr>
      <xdr:spPr>
        <a:xfrm>
          <a:off x="6737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1" name="直線コネクタ 340"/>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2"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3" name="直線コネクタ 342"/>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4"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45" name="直線コネクタ 344"/>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147335</xdr:rowOff>
    </xdr:from>
    <xdr:to>
      <xdr:col>55</xdr:col>
      <xdr:colOff>0</xdr:colOff>
      <xdr:row>54</xdr:row>
      <xdr:rowOff>26817</xdr:rowOff>
    </xdr:to>
    <xdr:cxnSp macro="">
      <xdr:nvCxnSpPr>
        <xdr:cNvPr id="346" name="直線コネクタ 345"/>
        <xdr:cNvCxnSpPr/>
      </xdr:nvCxnSpPr>
      <xdr:spPr>
        <a:xfrm flipV="1">
          <a:off x="9639300" y="9234185"/>
          <a:ext cx="8382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47" name="農林水産業費平均値テキスト"/>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48" name="フローチャート: 判断 347"/>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26817</xdr:rowOff>
    </xdr:from>
    <xdr:to>
      <xdr:col>50</xdr:col>
      <xdr:colOff>114300</xdr:colOff>
      <xdr:row>54</xdr:row>
      <xdr:rowOff>92380</xdr:rowOff>
    </xdr:to>
    <xdr:cxnSp macro="">
      <xdr:nvCxnSpPr>
        <xdr:cNvPr id="349" name="直線コネクタ 348"/>
        <xdr:cNvCxnSpPr/>
      </xdr:nvCxnSpPr>
      <xdr:spPr>
        <a:xfrm flipV="1">
          <a:off x="8750300" y="9285117"/>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0" name="フローチャート: 判断 349"/>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1" name="テキスト ボックス 350"/>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133162</xdr:rowOff>
    </xdr:from>
    <xdr:to>
      <xdr:col>45</xdr:col>
      <xdr:colOff>177800</xdr:colOff>
      <xdr:row>54</xdr:row>
      <xdr:rowOff>92380</xdr:rowOff>
    </xdr:to>
    <xdr:cxnSp macro="">
      <xdr:nvCxnSpPr>
        <xdr:cNvPr id="352" name="直線コネクタ 351"/>
        <xdr:cNvCxnSpPr/>
      </xdr:nvCxnSpPr>
      <xdr:spPr>
        <a:xfrm>
          <a:off x="7861300" y="9220012"/>
          <a:ext cx="8890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3" name="フローチャート: 判断 352"/>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4" name="テキスト ボックス 353"/>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133162</xdr:rowOff>
    </xdr:from>
    <xdr:to>
      <xdr:col>41</xdr:col>
      <xdr:colOff>50800</xdr:colOff>
      <xdr:row>54</xdr:row>
      <xdr:rowOff>102438</xdr:rowOff>
    </xdr:to>
    <xdr:cxnSp macro="">
      <xdr:nvCxnSpPr>
        <xdr:cNvPr id="355" name="直線コネクタ 354"/>
        <xdr:cNvCxnSpPr/>
      </xdr:nvCxnSpPr>
      <xdr:spPr>
        <a:xfrm flipV="1">
          <a:off x="6972300" y="9220012"/>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56" name="フローチャート: 判断 355"/>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57" name="テキスト ボックス 356"/>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58" name="フローチャート: 判断 357"/>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59" name="テキスト ボックス 358"/>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96535</xdr:rowOff>
    </xdr:from>
    <xdr:to>
      <xdr:col>55</xdr:col>
      <xdr:colOff>50800</xdr:colOff>
      <xdr:row>54</xdr:row>
      <xdr:rowOff>26685</xdr:rowOff>
    </xdr:to>
    <xdr:sp macro="" textlink="">
      <xdr:nvSpPr>
        <xdr:cNvPr id="365" name="楕円 364"/>
        <xdr:cNvSpPr/>
      </xdr:nvSpPr>
      <xdr:spPr>
        <a:xfrm>
          <a:off x="10426700" y="91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119412</xdr:rowOff>
    </xdr:from>
    <xdr:ext cx="534377" cy="259045"/>
    <xdr:sp macro="" textlink="">
      <xdr:nvSpPr>
        <xdr:cNvPr id="366" name="農林水産業費該当値テキスト"/>
        <xdr:cNvSpPr txBox="1"/>
      </xdr:nvSpPr>
      <xdr:spPr>
        <a:xfrm>
          <a:off x="10528300" y="90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147467</xdr:rowOff>
    </xdr:from>
    <xdr:to>
      <xdr:col>50</xdr:col>
      <xdr:colOff>165100</xdr:colOff>
      <xdr:row>54</xdr:row>
      <xdr:rowOff>77617</xdr:rowOff>
    </xdr:to>
    <xdr:sp macro="" textlink="">
      <xdr:nvSpPr>
        <xdr:cNvPr id="367" name="楕円 366"/>
        <xdr:cNvSpPr/>
      </xdr:nvSpPr>
      <xdr:spPr>
        <a:xfrm>
          <a:off x="9588500" y="92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94144</xdr:rowOff>
    </xdr:from>
    <xdr:ext cx="534377" cy="259045"/>
    <xdr:sp macro="" textlink="">
      <xdr:nvSpPr>
        <xdr:cNvPr id="368" name="テキスト ボックス 367"/>
        <xdr:cNvSpPr txBox="1"/>
      </xdr:nvSpPr>
      <xdr:spPr>
        <a:xfrm>
          <a:off x="9372111" y="90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41580</xdr:rowOff>
    </xdr:from>
    <xdr:to>
      <xdr:col>46</xdr:col>
      <xdr:colOff>38100</xdr:colOff>
      <xdr:row>54</xdr:row>
      <xdr:rowOff>143180</xdr:rowOff>
    </xdr:to>
    <xdr:sp macro="" textlink="">
      <xdr:nvSpPr>
        <xdr:cNvPr id="369" name="楕円 368"/>
        <xdr:cNvSpPr/>
      </xdr:nvSpPr>
      <xdr:spPr>
        <a:xfrm>
          <a:off x="86995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159707</xdr:rowOff>
    </xdr:from>
    <xdr:ext cx="534377" cy="259045"/>
    <xdr:sp macro="" textlink="">
      <xdr:nvSpPr>
        <xdr:cNvPr id="370" name="テキスト ボックス 369"/>
        <xdr:cNvSpPr txBox="1"/>
      </xdr:nvSpPr>
      <xdr:spPr>
        <a:xfrm>
          <a:off x="8483111" y="90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82362</xdr:rowOff>
    </xdr:from>
    <xdr:to>
      <xdr:col>41</xdr:col>
      <xdr:colOff>101600</xdr:colOff>
      <xdr:row>54</xdr:row>
      <xdr:rowOff>12512</xdr:rowOff>
    </xdr:to>
    <xdr:sp macro="" textlink="">
      <xdr:nvSpPr>
        <xdr:cNvPr id="371" name="楕円 370"/>
        <xdr:cNvSpPr/>
      </xdr:nvSpPr>
      <xdr:spPr>
        <a:xfrm>
          <a:off x="7810500" y="9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29039</xdr:rowOff>
    </xdr:from>
    <xdr:ext cx="534377" cy="259045"/>
    <xdr:sp macro="" textlink="">
      <xdr:nvSpPr>
        <xdr:cNvPr id="372" name="テキスト ボックス 371"/>
        <xdr:cNvSpPr txBox="1"/>
      </xdr:nvSpPr>
      <xdr:spPr>
        <a:xfrm>
          <a:off x="7594111" y="89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51638</xdr:rowOff>
    </xdr:from>
    <xdr:to>
      <xdr:col>36</xdr:col>
      <xdr:colOff>165100</xdr:colOff>
      <xdr:row>54</xdr:row>
      <xdr:rowOff>153238</xdr:rowOff>
    </xdr:to>
    <xdr:sp macro="" textlink="">
      <xdr:nvSpPr>
        <xdr:cNvPr id="373" name="楕円 372"/>
        <xdr:cNvSpPr/>
      </xdr:nvSpPr>
      <xdr:spPr>
        <a:xfrm>
          <a:off x="6921500" y="93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169765</xdr:rowOff>
    </xdr:from>
    <xdr:ext cx="534377" cy="259045"/>
    <xdr:sp macro="" textlink="">
      <xdr:nvSpPr>
        <xdr:cNvPr id="374" name="テキスト ボックス 373"/>
        <xdr:cNvSpPr txBox="1"/>
      </xdr:nvSpPr>
      <xdr:spPr>
        <a:xfrm>
          <a:off x="6705111" y="90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399" name="直線コネクタ 398"/>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0" name="商工費最小値テキスト"/>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1" name="直線コネクタ 400"/>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2" name="商工費最大値テキスト"/>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3" name="直線コネクタ 402"/>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158178</xdr:rowOff>
    </xdr:from>
    <xdr:to>
      <xdr:col>55</xdr:col>
      <xdr:colOff>0</xdr:colOff>
      <xdr:row>78</xdr:row>
      <xdr:rowOff>15723</xdr:rowOff>
    </xdr:to>
    <xdr:cxnSp macro="">
      <xdr:nvCxnSpPr>
        <xdr:cNvPr id="404" name="直線コネクタ 403"/>
        <xdr:cNvCxnSpPr/>
      </xdr:nvCxnSpPr>
      <xdr:spPr>
        <a:xfrm flipV="1">
          <a:off x="9639300" y="13188378"/>
          <a:ext cx="838200" cy="2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05" name="商工費平均値テキスト"/>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06" name="フローチャート: 判断 405"/>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15723</xdr:rowOff>
    </xdr:from>
    <xdr:to>
      <xdr:col>50</xdr:col>
      <xdr:colOff>114300</xdr:colOff>
      <xdr:row>78</xdr:row>
      <xdr:rowOff>149910</xdr:rowOff>
    </xdr:to>
    <xdr:cxnSp macro="">
      <xdr:nvCxnSpPr>
        <xdr:cNvPr id="407" name="直線コネクタ 406"/>
        <xdr:cNvCxnSpPr/>
      </xdr:nvCxnSpPr>
      <xdr:spPr>
        <a:xfrm flipV="1">
          <a:off x="8750300" y="13388823"/>
          <a:ext cx="8890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08" name="フローチャート: 判断 407"/>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106190</xdr:rowOff>
    </xdr:from>
    <xdr:ext cx="534377" cy="259045"/>
    <xdr:sp macro="" textlink="">
      <xdr:nvSpPr>
        <xdr:cNvPr id="409" name="テキスト ボックス 408"/>
        <xdr:cNvSpPr txBox="1"/>
      </xdr:nvSpPr>
      <xdr:spPr>
        <a:xfrm>
          <a:off x="9372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108762</xdr:rowOff>
    </xdr:from>
    <xdr:to>
      <xdr:col>45</xdr:col>
      <xdr:colOff>177800</xdr:colOff>
      <xdr:row>78</xdr:row>
      <xdr:rowOff>149910</xdr:rowOff>
    </xdr:to>
    <xdr:cxnSp macro="">
      <xdr:nvCxnSpPr>
        <xdr:cNvPr id="410" name="直線コネクタ 409"/>
        <xdr:cNvCxnSpPr/>
      </xdr:nvCxnSpPr>
      <xdr:spPr>
        <a:xfrm>
          <a:off x="7861300" y="134818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1" name="フローチャート: 判断 410"/>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157993</xdr:rowOff>
    </xdr:from>
    <xdr:ext cx="534377" cy="259045"/>
    <xdr:sp macro="" textlink="">
      <xdr:nvSpPr>
        <xdr:cNvPr id="412" name="テキスト ボックス 411"/>
        <xdr:cNvSpPr txBox="1"/>
      </xdr:nvSpPr>
      <xdr:spPr>
        <a:xfrm>
          <a:off x="8483111" y="131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17018</xdr:rowOff>
    </xdr:from>
    <xdr:to>
      <xdr:col>41</xdr:col>
      <xdr:colOff>50800</xdr:colOff>
      <xdr:row>78</xdr:row>
      <xdr:rowOff>108762</xdr:rowOff>
    </xdr:to>
    <xdr:cxnSp macro="">
      <xdr:nvCxnSpPr>
        <xdr:cNvPr id="413" name="直線コネクタ 412"/>
        <xdr:cNvCxnSpPr/>
      </xdr:nvCxnSpPr>
      <xdr:spPr>
        <a:xfrm>
          <a:off x="6972300" y="13390118"/>
          <a:ext cx="889000" cy="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4" name="フローチャート: 判断 413"/>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162107</xdr:rowOff>
    </xdr:from>
    <xdr:ext cx="534377" cy="259045"/>
    <xdr:sp macro="" textlink="">
      <xdr:nvSpPr>
        <xdr:cNvPr id="415" name="テキスト ボックス 414"/>
        <xdr:cNvSpPr txBox="1"/>
      </xdr:nvSpPr>
      <xdr:spPr>
        <a:xfrm>
          <a:off x="7594111" y="131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16" name="フローチャート: 判断 415"/>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17" name="テキスト ボックス 416"/>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107378</xdr:rowOff>
    </xdr:from>
    <xdr:to>
      <xdr:col>55</xdr:col>
      <xdr:colOff>50800</xdr:colOff>
      <xdr:row>77</xdr:row>
      <xdr:rowOff>37528</xdr:rowOff>
    </xdr:to>
    <xdr:sp macro="" textlink="">
      <xdr:nvSpPr>
        <xdr:cNvPr id="423" name="楕円 422"/>
        <xdr:cNvSpPr/>
      </xdr:nvSpPr>
      <xdr:spPr>
        <a:xfrm>
          <a:off x="10426700" y="131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130255</xdr:rowOff>
    </xdr:from>
    <xdr:ext cx="534377" cy="259045"/>
    <xdr:sp macro="" textlink="">
      <xdr:nvSpPr>
        <xdr:cNvPr id="424" name="商工費該当値テキスト"/>
        <xdr:cNvSpPr txBox="1"/>
      </xdr:nvSpPr>
      <xdr:spPr>
        <a:xfrm>
          <a:off x="10528300" y="129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136373</xdr:rowOff>
    </xdr:from>
    <xdr:to>
      <xdr:col>50</xdr:col>
      <xdr:colOff>165100</xdr:colOff>
      <xdr:row>78</xdr:row>
      <xdr:rowOff>66523</xdr:rowOff>
    </xdr:to>
    <xdr:sp macro="" textlink="">
      <xdr:nvSpPr>
        <xdr:cNvPr id="425" name="楕円 424"/>
        <xdr:cNvSpPr/>
      </xdr:nvSpPr>
      <xdr:spPr>
        <a:xfrm>
          <a:off x="9588500" y="133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83050</xdr:rowOff>
    </xdr:from>
    <xdr:ext cx="534377" cy="259045"/>
    <xdr:sp macro="" textlink="">
      <xdr:nvSpPr>
        <xdr:cNvPr id="426" name="テキスト ボックス 425"/>
        <xdr:cNvSpPr txBox="1"/>
      </xdr:nvSpPr>
      <xdr:spPr>
        <a:xfrm>
          <a:off x="9372111" y="1311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99110</xdr:rowOff>
    </xdr:from>
    <xdr:to>
      <xdr:col>46</xdr:col>
      <xdr:colOff>38100</xdr:colOff>
      <xdr:row>79</xdr:row>
      <xdr:rowOff>29260</xdr:rowOff>
    </xdr:to>
    <xdr:sp macro="" textlink="">
      <xdr:nvSpPr>
        <xdr:cNvPr id="427" name="楕円 426"/>
        <xdr:cNvSpPr/>
      </xdr:nvSpPr>
      <xdr:spPr>
        <a:xfrm>
          <a:off x="8699500" y="134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20387</xdr:rowOff>
    </xdr:from>
    <xdr:ext cx="534377" cy="259045"/>
    <xdr:sp macro="" textlink="">
      <xdr:nvSpPr>
        <xdr:cNvPr id="428" name="テキスト ボックス 427"/>
        <xdr:cNvSpPr txBox="1"/>
      </xdr:nvSpPr>
      <xdr:spPr>
        <a:xfrm>
          <a:off x="8483111" y="135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57962</xdr:rowOff>
    </xdr:from>
    <xdr:to>
      <xdr:col>41</xdr:col>
      <xdr:colOff>101600</xdr:colOff>
      <xdr:row>78</xdr:row>
      <xdr:rowOff>159562</xdr:rowOff>
    </xdr:to>
    <xdr:sp macro="" textlink="">
      <xdr:nvSpPr>
        <xdr:cNvPr id="429" name="楕円 428"/>
        <xdr:cNvSpPr/>
      </xdr:nvSpPr>
      <xdr:spPr>
        <a:xfrm>
          <a:off x="7810500" y="134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150689</xdr:rowOff>
    </xdr:from>
    <xdr:ext cx="534377" cy="259045"/>
    <xdr:sp macro="" textlink="">
      <xdr:nvSpPr>
        <xdr:cNvPr id="430" name="テキスト ボックス 429"/>
        <xdr:cNvSpPr txBox="1"/>
      </xdr:nvSpPr>
      <xdr:spPr>
        <a:xfrm>
          <a:off x="7594111" y="1352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137668</xdr:rowOff>
    </xdr:from>
    <xdr:to>
      <xdr:col>36</xdr:col>
      <xdr:colOff>165100</xdr:colOff>
      <xdr:row>78</xdr:row>
      <xdr:rowOff>67818</xdr:rowOff>
    </xdr:to>
    <xdr:sp macro="" textlink="">
      <xdr:nvSpPr>
        <xdr:cNvPr id="431" name="楕円 430"/>
        <xdr:cNvSpPr/>
      </xdr:nvSpPr>
      <xdr:spPr>
        <a:xfrm>
          <a:off x="6921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84345</xdr:rowOff>
    </xdr:from>
    <xdr:ext cx="534377" cy="259045"/>
    <xdr:sp macro="" textlink="">
      <xdr:nvSpPr>
        <xdr:cNvPr id="432" name="テキスト ボックス 431"/>
        <xdr:cNvSpPr txBox="1"/>
      </xdr:nvSpPr>
      <xdr:spPr>
        <a:xfrm>
          <a:off x="6705111" y="131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57" name="直線コネクタ 456"/>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58"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59" name="直線コネクタ 458"/>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0"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1" name="直線コネクタ 460"/>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160389</xdr:rowOff>
    </xdr:from>
    <xdr:to>
      <xdr:col>55</xdr:col>
      <xdr:colOff>0</xdr:colOff>
      <xdr:row>95</xdr:row>
      <xdr:rowOff>166332</xdr:rowOff>
    </xdr:to>
    <xdr:cxnSp macro="">
      <xdr:nvCxnSpPr>
        <xdr:cNvPr id="462" name="直線コネクタ 461"/>
        <xdr:cNvCxnSpPr/>
      </xdr:nvCxnSpPr>
      <xdr:spPr>
        <a:xfrm>
          <a:off x="9639300" y="15933789"/>
          <a:ext cx="838200" cy="5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3"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4" name="フローチャート: 判断 463"/>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160389</xdr:rowOff>
    </xdr:from>
    <xdr:to>
      <xdr:col>50</xdr:col>
      <xdr:colOff>114300</xdr:colOff>
      <xdr:row>95</xdr:row>
      <xdr:rowOff>66396</xdr:rowOff>
    </xdr:to>
    <xdr:cxnSp macro="">
      <xdr:nvCxnSpPr>
        <xdr:cNvPr id="465" name="直線コネクタ 464"/>
        <xdr:cNvCxnSpPr/>
      </xdr:nvCxnSpPr>
      <xdr:spPr>
        <a:xfrm flipV="1">
          <a:off x="8750300" y="15933789"/>
          <a:ext cx="889000" cy="4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66" name="フローチャート: 判断 465"/>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67" name="テキスト ボックス 466"/>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90399</xdr:rowOff>
    </xdr:from>
    <xdr:to>
      <xdr:col>45</xdr:col>
      <xdr:colOff>177800</xdr:colOff>
      <xdr:row>95</xdr:row>
      <xdr:rowOff>66396</xdr:rowOff>
    </xdr:to>
    <xdr:cxnSp macro="">
      <xdr:nvCxnSpPr>
        <xdr:cNvPr id="468" name="直線コネクタ 467"/>
        <xdr:cNvCxnSpPr/>
      </xdr:nvCxnSpPr>
      <xdr:spPr>
        <a:xfrm>
          <a:off x="7861300" y="16206699"/>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69" name="フローチャート: 判断 468"/>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64736</xdr:rowOff>
    </xdr:from>
    <xdr:ext cx="534377" cy="259045"/>
    <xdr:sp macro="" textlink="">
      <xdr:nvSpPr>
        <xdr:cNvPr id="470" name="テキスト ボックス 469"/>
        <xdr:cNvSpPr txBox="1"/>
      </xdr:nvSpPr>
      <xdr:spPr>
        <a:xfrm>
          <a:off x="8483111"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90399</xdr:rowOff>
    </xdr:from>
    <xdr:to>
      <xdr:col>41</xdr:col>
      <xdr:colOff>50800</xdr:colOff>
      <xdr:row>94</xdr:row>
      <xdr:rowOff>153682</xdr:rowOff>
    </xdr:to>
    <xdr:cxnSp macro="">
      <xdr:nvCxnSpPr>
        <xdr:cNvPr id="471" name="直線コネクタ 470"/>
        <xdr:cNvCxnSpPr/>
      </xdr:nvCxnSpPr>
      <xdr:spPr>
        <a:xfrm flipV="1">
          <a:off x="6972300" y="16206699"/>
          <a:ext cx="889000" cy="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2" name="フローチャート: 判断 471"/>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15397</xdr:rowOff>
    </xdr:from>
    <xdr:ext cx="534377" cy="259045"/>
    <xdr:sp macro="" textlink="">
      <xdr:nvSpPr>
        <xdr:cNvPr id="473" name="テキスト ボックス 472"/>
        <xdr:cNvSpPr txBox="1"/>
      </xdr:nvSpPr>
      <xdr:spPr>
        <a:xfrm>
          <a:off x="7594111" y="164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4" name="フローチャート: 判断 473"/>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xdr:rowOff>
    </xdr:from>
    <xdr:ext cx="534377" cy="259045"/>
    <xdr:sp macro="" textlink="">
      <xdr:nvSpPr>
        <xdr:cNvPr id="475" name="テキスト ボックス 474"/>
        <xdr:cNvSpPr txBox="1"/>
      </xdr:nvSpPr>
      <xdr:spPr>
        <a:xfrm>
          <a:off x="6705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115532</xdr:rowOff>
    </xdr:from>
    <xdr:to>
      <xdr:col>55</xdr:col>
      <xdr:colOff>50800</xdr:colOff>
      <xdr:row>96</xdr:row>
      <xdr:rowOff>45682</xdr:rowOff>
    </xdr:to>
    <xdr:sp macro="" textlink="">
      <xdr:nvSpPr>
        <xdr:cNvPr id="481" name="楕円 480"/>
        <xdr:cNvSpPr/>
      </xdr:nvSpPr>
      <xdr:spPr>
        <a:xfrm>
          <a:off x="104267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93959</xdr:rowOff>
    </xdr:from>
    <xdr:ext cx="534377" cy="259045"/>
    <xdr:sp macro="" textlink="">
      <xdr:nvSpPr>
        <xdr:cNvPr id="482" name="土木費該当値テキスト"/>
        <xdr:cNvSpPr txBox="1"/>
      </xdr:nvSpPr>
      <xdr:spPr>
        <a:xfrm>
          <a:off x="10528300" y="1638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109589</xdr:rowOff>
    </xdr:from>
    <xdr:to>
      <xdr:col>50</xdr:col>
      <xdr:colOff>165100</xdr:colOff>
      <xdr:row>93</xdr:row>
      <xdr:rowOff>39739</xdr:rowOff>
    </xdr:to>
    <xdr:sp macro="" textlink="">
      <xdr:nvSpPr>
        <xdr:cNvPr id="483" name="楕円 482"/>
        <xdr:cNvSpPr/>
      </xdr:nvSpPr>
      <xdr:spPr>
        <a:xfrm>
          <a:off x="9588500" y="158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56266</xdr:rowOff>
    </xdr:from>
    <xdr:ext cx="534377" cy="259045"/>
    <xdr:sp macro="" textlink="">
      <xdr:nvSpPr>
        <xdr:cNvPr id="484" name="テキスト ボックス 483"/>
        <xdr:cNvSpPr txBox="1"/>
      </xdr:nvSpPr>
      <xdr:spPr>
        <a:xfrm>
          <a:off x="9372111" y="156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15596</xdr:rowOff>
    </xdr:from>
    <xdr:to>
      <xdr:col>46</xdr:col>
      <xdr:colOff>38100</xdr:colOff>
      <xdr:row>95</xdr:row>
      <xdr:rowOff>117196</xdr:rowOff>
    </xdr:to>
    <xdr:sp macro="" textlink="">
      <xdr:nvSpPr>
        <xdr:cNvPr id="485" name="楕円 484"/>
        <xdr:cNvSpPr/>
      </xdr:nvSpPr>
      <xdr:spPr>
        <a:xfrm>
          <a:off x="86995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133723</xdr:rowOff>
    </xdr:from>
    <xdr:ext cx="534377" cy="259045"/>
    <xdr:sp macro="" textlink="">
      <xdr:nvSpPr>
        <xdr:cNvPr id="486" name="テキスト ボックス 485"/>
        <xdr:cNvSpPr txBox="1"/>
      </xdr:nvSpPr>
      <xdr:spPr>
        <a:xfrm>
          <a:off x="8483111" y="160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39599</xdr:rowOff>
    </xdr:from>
    <xdr:to>
      <xdr:col>41</xdr:col>
      <xdr:colOff>101600</xdr:colOff>
      <xdr:row>94</xdr:row>
      <xdr:rowOff>141199</xdr:rowOff>
    </xdr:to>
    <xdr:sp macro="" textlink="">
      <xdr:nvSpPr>
        <xdr:cNvPr id="487" name="楕円 486"/>
        <xdr:cNvSpPr/>
      </xdr:nvSpPr>
      <xdr:spPr>
        <a:xfrm>
          <a:off x="7810500" y="161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157726</xdr:rowOff>
    </xdr:from>
    <xdr:ext cx="534377" cy="259045"/>
    <xdr:sp macro="" textlink="">
      <xdr:nvSpPr>
        <xdr:cNvPr id="488" name="テキスト ボックス 487"/>
        <xdr:cNvSpPr txBox="1"/>
      </xdr:nvSpPr>
      <xdr:spPr>
        <a:xfrm>
          <a:off x="7594111" y="159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102882</xdr:rowOff>
    </xdr:from>
    <xdr:to>
      <xdr:col>36</xdr:col>
      <xdr:colOff>165100</xdr:colOff>
      <xdr:row>95</xdr:row>
      <xdr:rowOff>33032</xdr:rowOff>
    </xdr:to>
    <xdr:sp macro="" textlink="">
      <xdr:nvSpPr>
        <xdr:cNvPr id="489" name="楕円 488"/>
        <xdr:cNvSpPr/>
      </xdr:nvSpPr>
      <xdr:spPr>
        <a:xfrm>
          <a:off x="6921500" y="162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49559</xdr:rowOff>
    </xdr:from>
    <xdr:ext cx="534377" cy="259045"/>
    <xdr:sp macro="" textlink="">
      <xdr:nvSpPr>
        <xdr:cNvPr id="490" name="テキスト ボックス 489"/>
        <xdr:cNvSpPr txBox="1"/>
      </xdr:nvSpPr>
      <xdr:spPr>
        <a:xfrm>
          <a:off x="6705111" y="159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3" name="直線コネクタ 512"/>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4"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15" name="直線コネクタ 514"/>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16"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17" name="直線コネクタ 516"/>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32533</xdr:rowOff>
    </xdr:from>
    <xdr:to>
      <xdr:col>85</xdr:col>
      <xdr:colOff>127000</xdr:colOff>
      <xdr:row>36</xdr:row>
      <xdr:rowOff>66137</xdr:rowOff>
    </xdr:to>
    <xdr:cxnSp macro="">
      <xdr:nvCxnSpPr>
        <xdr:cNvPr id="518" name="直線コネクタ 517"/>
        <xdr:cNvCxnSpPr/>
      </xdr:nvCxnSpPr>
      <xdr:spPr>
        <a:xfrm flipV="1">
          <a:off x="15481300" y="6204733"/>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19" name="消防費平均値テキスト"/>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0" name="フローチャート: 判断 519"/>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61016</xdr:rowOff>
    </xdr:from>
    <xdr:to>
      <xdr:col>81</xdr:col>
      <xdr:colOff>50800</xdr:colOff>
      <xdr:row>36</xdr:row>
      <xdr:rowOff>66137</xdr:rowOff>
    </xdr:to>
    <xdr:cxnSp macro="">
      <xdr:nvCxnSpPr>
        <xdr:cNvPr id="521" name="直線コネクタ 520"/>
        <xdr:cNvCxnSpPr/>
      </xdr:nvCxnSpPr>
      <xdr:spPr>
        <a:xfrm>
          <a:off x="14592300" y="623321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2" name="フローチャート: 判断 521"/>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23" name="テキスト ボックス 522"/>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119903</xdr:rowOff>
    </xdr:from>
    <xdr:to>
      <xdr:col>76</xdr:col>
      <xdr:colOff>114300</xdr:colOff>
      <xdr:row>36</xdr:row>
      <xdr:rowOff>61016</xdr:rowOff>
    </xdr:to>
    <xdr:cxnSp macro="">
      <xdr:nvCxnSpPr>
        <xdr:cNvPr id="524" name="直線コネクタ 523"/>
        <xdr:cNvCxnSpPr/>
      </xdr:nvCxnSpPr>
      <xdr:spPr>
        <a:xfrm>
          <a:off x="13703300" y="6120653"/>
          <a:ext cx="889000" cy="1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25" name="フローチャート: 判断 524"/>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117619</xdr:rowOff>
    </xdr:from>
    <xdr:ext cx="534377" cy="259045"/>
    <xdr:sp macro="" textlink="">
      <xdr:nvSpPr>
        <xdr:cNvPr id="526" name="テキスト ボックス 525"/>
        <xdr:cNvSpPr txBox="1"/>
      </xdr:nvSpPr>
      <xdr:spPr>
        <a:xfrm>
          <a:off x="14325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119903</xdr:rowOff>
    </xdr:from>
    <xdr:to>
      <xdr:col>71</xdr:col>
      <xdr:colOff>177800</xdr:colOff>
      <xdr:row>37</xdr:row>
      <xdr:rowOff>13604</xdr:rowOff>
    </xdr:to>
    <xdr:cxnSp macro="">
      <xdr:nvCxnSpPr>
        <xdr:cNvPr id="527" name="直線コネクタ 526"/>
        <xdr:cNvCxnSpPr/>
      </xdr:nvCxnSpPr>
      <xdr:spPr>
        <a:xfrm flipV="1">
          <a:off x="12814300" y="6120653"/>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28" name="フローチャート: 判断 527"/>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29" name="テキスト ボックス 528"/>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0" name="フローチャート: 判断 529"/>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1" name="テキスト ボックス 530"/>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153183</xdr:rowOff>
    </xdr:from>
    <xdr:to>
      <xdr:col>85</xdr:col>
      <xdr:colOff>177800</xdr:colOff>
      <xdr:row>36</xdr:row>
      <xdr:rowOff>83333</xdr:rowOff>
    </xdr:to>
    <xdr:sp macro="" textlink="">
      <xdr:nvSpPr>
        <xdr:cNvPr id="537" name="楕円 536"/>
        <xdr:cNvSpPr/>
      </xdr:nvSpPr>
      <xdr:spPr>
        <a:xfrm>
          <a:off x="16268700" y="615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4610</xdr:rowOff>
    </xdr:from>
    <xdr:ext cx="534377" cy="259045"/>
    <xdr:sp macro="" textlink="">
      <xdr:nvSpPr>
        <xdr:cNvPr id="538" name="消防費該当値テキスト"/>
        <xdr:cNvSpPr txBox="1"/>
      </xdr:nvSpPr>
      <xdr:spPr>
        <a:xfrm>
          <a:off x="16370300" y="600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15337</xdr:rowOff>
    </xdr:from>
    <xdr:to>
      <xdr:col>81</xdr:col>
      <xdr:colOff>101600</xdr:colOff>
      <xdr:row>36</xdr:row>
      <xdr:rowOff>116937</xdr:rowOff>
    </xdr:to>
    <xdr:sp macro="" textlink="">
      <xdr:nvSpPr>
        <xdr:cNvPr id="539" name="楕円 538"/>
        <xdr:cNvSpPr/>
      </xdr:nvSpPr>
      <xdr:spPr>
        <a:xfrm>
          <a:off x="15430500" y="618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133464</xdr:rowOff>
    </xdr:from>
    <xdr:ext cx="534377" cy="259045"/>
    <xdr:sp macro="" textlink="">
      <xdr:nvSpPr>
        <xdr:cNvPr id="540" name="テキスト ボックス 539"/>
        <xdr:cNvSpPr txBox="1"/>
      </xdr:nvSpPr>
      <xdr:spPr>
        <a:xfrm>
          <a:off x="15214111" y="59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10216</xdr:rowOff>
    </xdr:from>
    <xdr:to>
      <xdr:col>76</xdr:col>
      <xdr:colOff>165100</xdr:colOff>
      <xdr:row>36</xdr:row>
      <xdr:rowOff>111816</xdr:rowOff>
    </xdr:to>
    <xdr:sp macro="" textlink="">
      <xdr:nvSpPr>
        <xdr:cNvPr id="541" name="楕円 540"/>
        <xdr:cNvSpPr/>
      </xdr:nvSpPr>
      <xdr:spPr>
        <a:xfrm>
          <a:off x="14541500" y="61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128343</xdr:rowOff>
    </xdr:from>
    <xdr:ext cx="534377" cy="259045"/>
    <xdr:sp macro="" textlink="">
      <xdr:nvSpPr>
        <xdr:cNvPr id="542" name="テキスト ボックス 541"/>
        <xdr:cNvSpPr txBox="1"/>
      </xdr:nvSpPr>
      <xdr:spPr>
        <a:xfrm>
          <a:off x="14325111" y="59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69103</xdr:rowOff>
    </xdr:from>
    <xdr:to>
      <xdr:col>72</xdr:col>
      <xdr:colOff>38100</xdr:colOff>
      <xdr:row>35</xdr:row>
      <xdr:rowOff>170703</xdr:rowOff>
    </xdr:to>
    <xdr:sp macro="" textlink="">
      <xdr:nvSpPr>
        <xdr:cNvPr id="543" name="楕円 542"/>
        <xdr:cNvSpPr/>
      </xdr:nvSpPr>
      <xdr:spPr>
        <a:xfrm>
          <a:off x="13652500" y="6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15780</xdr:rowOff>
    </xdr:from>
    <xdr:ext cx="534377" cy="259045"/>
    <xdr:sp macro="" textlink="">
      <xdr:nvSpPr>
        <xdr:cNvPr id="544" name="テキスト ボックス 543"/>
        <xdr:cNvSpPr txBox="1"/>
      </xdr:nvSpPr>
      <xdr:spPr>
        <a:xfrm>
          <a:off x="13436111" y="584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134254</xdr:rowOff>
    </xdr:from>
    <xdr:to>
      <xdr:col>67</xdr:col>
      <xdr:colOff>101600</xdr:colOff>
      <xdr:row>37</xdr:row>
      <xdr:rowOff>64404</xdr:rowOff>
    </xdr:to>
    <xdr:sp macro="" textlink="">
      <xdr:nvSpPr>
        <xdr:cNvPr id="545" name="楕円 544"/>
        <xdr:cNvSpPr/>
      </xdr:nvSpPr>
      <xdr:spPr>
        <a:xfrm>
          <a:off x="12763500" y="63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80931</xdr:rowOff>
    </xdr:from>
    <xdr:ext cx="534377" cy="259045"/>
    <xdr:sp macro="" textlink="">
      <xdr:nvSpPr>
        <xdr:cNvPr id="546" name="テキスト ボックス 545"/>
        <xdr:cNvSpPr txBox="1"/>
      </xdr:nvSpPr>
      <xdr:spPr>
        <a:xfrm>
          <a:off x="12547111" y="608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3" name="直線コネクタ 572"/>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4"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75" name="直線コネクタ 574"/>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76"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77" name="直線コネクタ 576"/>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56555</xdr:rowOff>
    </xdr:from>
    <xdr:to>
      <xdr:col>85</xdr:col>
      <xdr:colOff>127000</xdr:colOff>
      <xdr:row>56</xdr:row>
      <xdr:rowOff>73178</xdr:rowOff>
    </xdr:to>
    <xdr:cxnSp macro="">
      <xdr:nvCxnSpPr>
        <xdr:cNvPr id="578" name="直線コネクタ 577"/>
        <xdr:cNvCxnSpPr/>
      </xdr:nvCxnSpPr>
      <xdr:spPr>
        <a:xfrm>
          <a:off x="15481300" y="9314855"/>
          <a:ext cx="838200" cy="35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132416</xdr:rowOff>
    </xdr:from>
    <xdr:ext cx="534377" cy="259045"/>
    <xdr:sp macro="" textlink="">
      <xdr:nvSpPr>
        <xdr:cNvPr id="579" name="教育費平均値テキスト"/>
        <xdr:cNvSpPr txBox="1"/>
      </xdr:nvSpPr>
      <xdr:spPr>
        <a:xfrm>
          <a:off x="16370300" y="9219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0" name="フローチャート: 判断 579"/>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56555</xdr:rowOff>
    </xdr:from>
    <xdr:to>
      <xdr:col>81</xdr:col>
      <xdr:colOff>50800</xdr:colOff>
      <xdr:row>54</xdr:row>
      <xdr:rowOff>141398</xdr:rowOff>
    </xdr:to>
    <xdr:cxnSp macro="">
      <xdr:nvCxnSpPr>
        <xdr:cNvPr id="581" name="直線コネクタ 580"/>
        <xdr:cNvCxnSpPr/>
      </xdr:nvCxnSpPr>
      <xdr:spPr>
        <a:xfrm flipV="1">
          <a:off x="14592300" y="9314855"/>
          <a:ext cx="8890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2" name="フローチャート: 判断 581"/>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3" name="テキスト ボックス 582"/>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171214</xdr:rowOff>
    </xdr:from>
    <xdr:to>
      <xdr:col>76</xdr:col>
      <xdr:colOff>114300</xdr:colOff>
      <xdr:row>54</xdr:row>
      <xdr:rowOff>141398</xdr:rowOff>
    </xdr:to>
    <xdr:cxnSp macro="">
      <xdr:nvCxnSpPr>
        <xdr:cNvPr id="584" name="直線コネクタ 583"/>
        <xdr:cNvCxnSpPr/>
      </xdr:nvCxnSpPr>
      <xdr:spPr>
        <a:xfrm>
          <a:off x="13703300" y="9086614"/>
          <a:ext cx="8890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85" name="フローチャート: 判断 584"/>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86" name="テキスト ボックス 585"/>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171214</xdr:rowOff>
    </xdr:from>
    <xdr:to>
      <xdr:col>71</xdr:col>
      <xdr:colOff>177800</xdr:colOff>
      <xdr:row>58</xdr:row>
      <xdr:rowOff>73830</xdr:rowOff>
    </xdr:to>
    <xdr:cxnSp macro="">
      <xdr:nvCxnSpPr>
        <xdr:cNvPr id="587" name="直線コネクタ 586"/>
        <xdr:cNvCxnSpPr/>
      </xdr:nvCxnSpPr>
      <xdr:spPr>
        <a:xfrm flipV="1">
          <a:off x="12814300" y="9086614"/>
          <a:ext cx="889000" cy="9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88" name="フローチャート: 判断 587"/>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89" name="テキスト ボックス 588"/>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0" name="フローチャート: 判断 589"/>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7721</xdr:rowOff>
    </xdr:from>
    <xdr:ext cx="534377" cy="259045"/>
    <xdr:sp macro="" textlink="">
      <xdr:nvSpPr>
        <xdr:cNvPr id="591" name="テキスト ボックス 590"/>
        <xdr:cNvSpPr txBox="1"/>
      </xdr:nvSpPr>
      <xdr:spPr>
        <a:xfrm>
          <a:off x="12547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22378</xdr:rowOff>
    </xdr:from>
    <xdr:to>
      <xdr:col>85</xdr:col>
      <xdr:colOff>177800</xdr:colOff>
      <xdr:row>56</xdr:row>
      <xdr:rowOff>123978</xdr:rowOff>
    </xdr:to>
    <xdr:sp macro="" textlink="">
      <xdr:nvSpPr>
        <xdr:cNvPr id="597" name="楕円 596"/>
        <xdr:cNvSpPr/>
      </xdr:nvSpPr>
      <xdr:spPr>
        <a:xfrm>
          <a:off x="162687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805</xdr:rowOff>
    </xdr:from>
    <xdr:ext cx="534377" cy="259045"/>
    <xdr:sp macro="" textlink="">
      <xdr:nvSpPr>
        <xdr:cNvPr id="598" name="教育費該当値テキスト"/>
        <xdr:cNvSpPr txBox="1"/>
      </xdr:nvSpPr>
      <xdr:spPr>
        <a:xfrm>
          <a:off x="16370300" y="96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5755</xdr:rowOff>
    </xdr:from>
    <xdr:to>
      <xdr:col>81</xdr:col>
      <xdr:colOff>101600</xdr:colOff>
      <xdr:row>54</xdr:row>
      <xdr:rowOff>107355</xdr:rowOff>
    </xdr:to>
    <xdr:sp macro="" textlink="">
      <xdr:nvSpPr>
        <xdr:cNvPr id="599" name="楕円 598"/>
        <xdr:cNvSpPr/>
      </xdr:nvSpPr>
      <xdr:spPr>
        <a:xfrm>
          <a:off x="15430500" y="9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123882</xdr:rowOff>
    </xdr:from>
    <xdr:ext cx="534377" cy="259045"/>
    <xdr:sp macro="" textlink="">
      <xdr:nvSpPr>
        <xdr:cNvPr id="600" name="テキスト ボックス 599"/>
        <xdr:cNvSpPr txBox="1"/>
      </xdr:nvSpPr>
      <xdr:spPr>
        <a:xfrm>
          <a:off x="15214111" y="903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90598</xdr:rowOff>
    </xdr:from>
    <xdr:to>
      <xdr:col>76</xdr:col>
      <xdr:colOff>165100</xdr:colOff>
      <xdr:row>55</xdr:row>
      <xdr:rowOff>20748</xdr:rowOff>
    </xdr:to>
    <xdr:sp macro="" textlink="">
      <xdr:nvSpPr>
        <xdr:cNvPr id="601" name="楕円 600"/>
        <xdr:cNvSpPr/>
      </xdr:nvSpPr>
      <xdr:spPr>
        <a:xfrm>
          <a:off x="14541500" y="93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37275</xdr:rowOff>
    </xdr:from>
    <xdr:ext cx="534377" cy="259045"/>
    <xdr:sp macro="" textlink="">
      <xdr:nvSpPr>
        <xdr:cNvPr id="602" name="テキスト ボックス 601"/>
        <xdr:cNvSpPr txBox="1"/>
      </xdr:nvSpPr>
      <xdr:spPr>
        <a:xfrm>
          <a:off x="14325111" y="91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120414</xdr:rowOff>
    </xdr:from>
    <xdr:to>
      <xdr:col>72</xdr:col>
      <xdr:colOff>38100</xdr:colOff>
      <xdr:row>53</xdr:row>
      <xdr:rowOff>50564</xdr:rowOff>
    </xdr:to>
    <xdr:sp macro="" textlink="">
      <xdr:nvSpPr>
        <xdr:cNvPr id="603" name="楕円 602"/>
        <xdr:cNvSpPr/>
      </xdr:nvSpPr>
      <xdr:spPr>
        <a:xfrm>
          <a:off x="13652500" y="9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67091</xdr:rowOff>
    </xdr:from>
    <xdr:ext cx="534377" cy="259045"/>
    <xdr:sp macro="" textlink="">
      <xdr:nvSpPr>
        <xdr:cNvPr id="604" name="テキスト ボックス 603"/>
        <xdr:cNvSpPr txBox="1"/>
      </xdr:nvSpPr>
      <xdr:spPr>
        <a:xfrm>
          <a:off x="13436111" y="88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23030</xdr:rowOff>
    </xdr:from>
    <xdr:to>
      <xdr:col>67</xdr:col>
      <xdr:colOff>101600</xdr:colOff>
      <xdr:row>58</xdr:row>
      <xdr:rowOff>124630</xdr:rowOff>
    </xdr:to>
    <xdr:sp macro="" textlink="">
      <xdr:nvSpPr>
        <xdr:cNvPr id="605" name="楕円 604"/>
        <xdr:cNvSpPr/>
      </xdr:nvSpPr>
      <xdr:spPr>
        <a:xfrm>
          <a:off x="12763500" y="99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115757</xdr:rowOff>
    </xdr:from>
    <xdr:ext cx="534377" cy="259045"/>
    <xdr:sp macro="" textlink="">
      <xdr:nvSpPr>
        <xdr:cNvPr id="606" name="テキスト ボックス 605"/>
        <xdr:cNvSpPr txBox="1"/>
      </xdr:nvSpPr>
      <xdr:spPr>
        <a:xfrm>
          <a:off x="12547111" y="100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28" name="直線コネクタ 627"/>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1"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2" name="直線コネクタ 631"/>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143221</xdr:rowOff>
    </xdr:from>
    <xdr:to>
      <xdr:col>85</xdr:col>
      <xdr:colOff>127000</xdr:colOff>
      <xdr:row>77</xdr:row>
      <xdr:rowOff>140615</xdr:rowOff>
    </xdr:to>
    <xdr:cxnSp macro="">
      <xdr:nvCxnSpPr>
        <xdr:cNvPr id="633" name="直線コネクタ 632"/>
        <xdr:cNvCxnSpPr/>
      </xdr:nvCxnSpPr>
      <xdr:spPr>
        <a:xfrm>
          <a:off x="15481300" y="13173421"/>
          <a:ext cx="8382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4" name="災害復旧費平均値テキスト"/>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35" name="フローチャート: 判断 634"/>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100426</xdr:rowOff>
    </xdr:from>
    <xdr:to>
      <xdr:col>81</xdr:col>
      <xdr:colOff>50800</xdr:colOff>
      <xdr:row>76</xdr:row>
      <xdr:rowOff>143221</xdr:rowOff>
    </xdr:to>
    <xdr:cxnSp macro="">
      <xdr:nvCxnSpPr>
        <xdr:cNvPr id="636" name="直線コネクタ 635"/>
        <xdr:cNvCxnSpPr/>
      </xdr:nvCxnSpPr>
      <xdr:spPr>
        <a:xfrm>
          <a:off x="14592300" y="12959176"/>
          <a:ext cx="889000" cy="2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37" name="フローチャート: 判断 636"/>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29425</xdr:rowOff>
    </xdr:from>
    <xdr:ext cx="469744" cy="259045"/>
    <xdr:sp macro="" textlink="">
      <xdr:nvSpPr>
        <xdr:cNvPr id="638" name="テキスト ボックス 637"/>
        <xdr:cNvSpPr txBox="1"/>
      </xdr:nvSpPr>
      <xdr:spPr>
        <a:xfrm>
          <a:off x="15246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100426</xdr:rowOff>
    </xdr:from>
    <xdr:to>
      <xdr:col>76</xdr:col>
      <xdr:colOff>114300</xdr:colOff>
      <xdr:row>78</xdr:row>
      <xdr:rowOff>23296</xdr:rowOff>
    </xdr:to>
    <xdr:cxnSp macro="">
      <xdr:nvCxnSpPr>
        <xdr:cNvPr id="639" name="直線コネクタ 638"/>
        <xdr:cNvCxnSpPr/>
      </xdr:nvCxnSpPr>
      <xdr:spPr>
        <a:xfrm flipV="1">
          <a:off x="13703300" y="12959176"/>
          <a:ext cx="889000" cy="4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0" name="フローチャート: 判断 639"/>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53291</xdr:rowOff>
    </xdr:from>
    <xdr:ext cx="469744" cy="259045"/>
    <xdr:sp macro="" textlink="">
      <xdr:nvSpPr>
        <xdr:cNvPr id="641" name="テキスト ボックス 640"/>
        <xdr:cNvSpPr txBox="1"/>
      </xdr:nvSpPr>
      <xdr:spPr>
        <a:xfrm>
          <a:off x="14357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23296</xdr:rowOff>
    </xdr:from>
    <xdr:to>
      <xdr:col>71</xdr:col>
      <xdr:colOff>177800</xdr:colOff>
      <xdr:row>78</xdr:row>
      <xdr:rowOff>74915</xdr:rowOff>
    </xdr:to>
    <xdr:cxnSp macro="">
      <xdr:nvCxnSpPr>
        <xdr:cNvPr id="642" name="直線コネクタ 641"/>
        <xdr:cNvCxnSpPr/>
      </xdr:nvCxnSpPr>
      <xdr:spPr>
        <a:xfrm flipV="1">
          <a:off x="12814300" y="13396396"/>
          <a:ext cx="8890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3" name="フローチャート: 判断 642"/>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44" name="テキスト ボックス 643"/>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45" name="フローチャート: 判断 644"/>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46" name="テキスト ボックス 645"/>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89815</xdr:rowOff>
    </xdr:from>
    <xdr:to>
      <xdr:col>85</xdr:col>
      <xdr:colOff>177800</xdr:colOff>
      <xdr:row>78</xdr:row>
      <xdr:rowOff>19965</xdr:rowOff>
    </xdr:to>
    <xdr:sp macro="" textlink="">
      <xdr:nvSpPr>
        <xdr:cNvPr id="652" name="楕円 651"/>
        <xdr:cNvSpPr/>
      </xdr:nvSpPr>
      <xdr:spPr>
        <a:xfrm>
          <a:off x="162687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68242</xdr:rowOff>
    </xdr:from>
    <xdr:ext cx="469744" cy="259045"/>
    <xdr:sp macro="" textlink="">
      <xdr:nvSpPr>
        <xdr:cNvPr id="653" name="災害復旧費該当値テキスト"/>
        <xdr:cNvSpPr txBox="1"/>
      </xdr:nvSpPr>
      <xdr:spPr>
        <a:xfrm>
          <a:off x="16370300" y="132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92421</xdr:rowOff>
    </xdr:from>
    <xdr:to>
      <xdr:col>81</xdr:col>
      <xdr:colOff>101600</xdr:colOff>
      <xdr:row>77</xdr:row>
      <xdr:rowOff>22571</xdr:rowOff>
    </xdr:to>
    <xdr:sp macro="" textlink="">
      <xdr:nvSpPr>
        <xdr:cNvPr id="654" name="楕円 653"/>
        <xdr:cNvSpPr/>
      </xdr:nvSpPr>
      <xdr:spPr>
        <a:xfrm>
          <a:off x="15430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39098</xdr:rowOff>
    </xdr:from>
    <xdr:ext cx="469744" cy="259045"/>
    <xdr:sp macro="" textlink="">
      <xdr:nvSpPr>
        <xdr:cNvPr id="655" name="テキスト ボックス 654"/>
        <xdr:cNvSpPr txBox="1"/>
      </xdr:nvSpPr>
      <xdr:spPr>
        <a:xfrm>
          <a:off x="15246428" y="128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49626</xdr:rowOff>
    </xdr:from>
    <xdr:to>
      <xdr:col>76</xdr:col>
      <xdr:colOff>165100</xdr:colOff>
      <xdr:row>75</xdr:row>
      <xdr:rowOff>151226</xdr:rowOff>
    </xdr:to>
    <xdr:sp macro="" textlink="">
      <xdr:nvSpPr>
        <xdr:cNvPr id="656" name="楕円 655"/>
        <xdr:cNvSpPr/>
      </xdr:nvSpPr>
      <xdr:spPr>
        <a:xfrm>
          <a:off x="14541500" y="129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167753</xdr:rowOff>
    </xdr:from>
    <xdr:ext cx="534377" cy="259045"/>
    <xdr:sp macro="" textlink="">
      <xdr:nvSpPr>
        <xdr:cNvPr id="657" name="テキスト ボックス 656"/>
        <xdr:cNvSpPr txBox="1"/>
      </xdr:nvSpPr>
      <xdr:spPr>
        <a:xfrm>
          <a:off x="14325111" y="126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143946</xdr:rowOff>
    </xdr:from>
    <xdr:to>
      <xdr:col>72</xdr:col>
      <xdr:colOff>38100</xdr:colOff>
      <xdr:row>78</xdr:row>
      <xdr:rowOff>74096</xdr:rowOff>
    </xdr:to>
    <xdr:sp macro="" textlink="">
      <xdr:nvSpPr>
        <xdr:cNvPr id="658" name="楕円 657"/>
        <xdr:cNvSpPr/>
      </xdr:nvSpPr>
      <xdr:spPr>
        <a:xfrm>
          <a:off x="13652500" y="133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90623</xdr:rowOff>
    </xdr:from>
    <xdr:ext cx="469744" cy="259045"/>
    <xdr:sp macro="" textlink="">
      <xdr:nvSpPr>
        <xdr:cNvPr id="659" name="テキスト ボックス 658"/>
        <xdr:cNvSpPr txBox="1"/>
      </xdr:nvSpPr>
      <xdr:spPr>
        <a:xfrm>
          <a:off x="13468428" y="131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24115</xdr:rowOff>
    </xdr:from>
    <xdr:to>
      <xdr:col>67</xdr:col>
      <xdr:colOff>101600</xdr:colOff>
      <xdr:row>78</xdr:row>
      <xdr:rowOff>125715</xdr:rowOff>
    </xdr:to>
    <xdr:sp macro="" textlink="">
      <xdr:nvSpPr>
        <xdr:cNvPr id="660" name="楕円 659"/>
        <xdr:cNvSpPr/>
      </xdr:nvSpPr>
      <xdr:spPr>
        <a:xfrm>
          <a:off x="12763500" y="133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142242</xdr:rowOff>
    </xdr:from>
    <xdr:ext cx="469744" cy="259045"/>
    <xdr:sp macro="" textlink="">
      <xdr:nvSpPr>
        <xdr:cNvPr id="661" name="テキスト ボックス 660"/>
        <xdr:cNvSpPr txBox="1"/>
      </xdr:nvSpPr>
      <xdr:spPr>
        <a:xfrm>
          <a:off x="12579428" y="1317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85" name="直線コネクタ 684"/>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86"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87" name="直線コネクタ 686"/>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88"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89" name="直線コネクタ 688"/>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15094</xdr:rowOff>
    </xdr:from>
    <xdr:to>
      <xdr:col>85</xdr:col>
      <xdr:colOff>127000</xdr:colOff>
      <xdr:row>91</xdr:row>
      <xdr:rowOff>37667</xdr:rowOff>
    </xdr:to>
    <xdr:cxnSp macro="">
      <xdr:nvCxnSpPr>
        <xdr:cNvPr id="690" name="直線コネクタ 689"/>
        <xdr:cNvCxnSpPr/>
      </xdr:nvCxnSpPr>
      <xdr:spPr>
        <a:xfrm>
          <a:off x="15481300" y="15617044"/>
          <a:ext cx="838200" cy="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1" name="公債費平均値テキスト"/>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2" name="フローチャート: 判断 691"/>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15094</xdr:rowOff>
    </xdr:from>
    <xdr:to>
      <xdr:col>81</xdr:col>
      <xdr:colOff>50800</xdr:colOff>
      <xdr:row>91</xdr:row>
      <xdr:rowOff>25285</xdr:rowOff>
    </xdr:to>
    <xdr:cxnSp macro="">
      <xdr:nvCxnSpPr>
        <xdr:cNvPr id="693" name="直線コネクタ 692"/>
        <xdr:cNvCxnSpPr/>
      </xdr:nvCxnSpPr>
      <xdr:spPr>
        <a:xfrm flipV="1">
          <a:off x="14592300" y="15617044"/>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4" name="フローチャート: 判断 693"/>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695" name="テキスト ボックス 694"/>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25285</xdr:rowOff>
    </xdr:from>
    <xdr:to>
      <xdr:col>76</xdr:col>
      <xdr:colOff>114300</xdr:colOff>
      <xdr:row>91</xdr:row>
      <xdr:rowOff>25952</xdr:rowOff>
    </xdr:to>
    <xdr:cxnSp macro="">
      <xdr:nvCxnSpPr>
        <xdr:cNvPr id="696" name="直線コネクタ 695"/>
        <xdr:cNvCxnSpPr/>
      </xdr:nvCxnSpPr>
      <xdr:spPr>
        <a:xfrm flipV="1">
          <a:off x="13703300" y="1562723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697" name="フローチャート: 判断 696"/>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698" name="テキスト ボックス 697"/>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24391</xdr:rowOff>
    </xdr:from>
    <xdr:to>
      <xdr:col>71</xdr:col>
      <xdr:colOff>177800</xdr:colOff>
      <xdr:row>91</xdr:row>
      <xdr:rowOff>25952</xdr:rowOff>
    </xdr:to>
    <xdr:cxnSp macro="">
      <xdr:nvCxnSpPr>
        <xdr:cNvPr id="699" name="直線コネクタ 698"/>
        <xdr:cNvCxnSpPr/>
      </xdr:nvCxnSpPr>
      <xdr:spPr>
        <a:xfrm>
          <a:off x="12814300" y="15626341"/>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0" name="フローチャート: 判断 699"/>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1" name="テキスト ボックス 700"/>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2" name="フローチャート: 判断 701"/>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3" name="テキスト ボックス 702"/>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158317</xdr:rowOff>
    </xdr:from>
    <xdr:to>
      <xdr:col>85</xdr:col>
      <xdr:colOff>177800</xdr:colOff>
      <xdr:row>91</xdr:row>
      <xdr:rowOff>88467</xdr:rowOff>
    </xdr:to>
    <xdr:sp macro="" textlink="">
      <xdr:nvSpPr>
        <xdr:cNvPr id="709" name="楕円 708"/>
        <xdr:cNvSpPr/>
      </xdr:nvSpPr>
      <xdr:spPr>
        <a:xfrm>
          <a:off x="162687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111344</xdr:rowOff>
    </xdr:from>
    <xdr:ext cx="534377" cy="259045"/>
    <xdr:sp macro="" textlink="">
      <xdr:nvSpPr>
        <xdr:cNvPr id="710" name="公債費該当値テキスト"/>
        <xdr:cNvSpPr txBox="1"/>
      </xdr:nvSpPr>
      <xdr:spPr>
        <a:xfrm>
          <a:off x="16370300" y="15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135744</xdr:rowOff>
    </xdr:from>
    <xdr:to>
      <xdr:col>81</xdr:col>
      <xdr:colOff>101600</xdr:colOff>
      <xdr:row>91</xdr:row>
      <xdr:rowOff>65894</xdr:rowOff>
    </xdr:to>
    <xdr:sp macro="" textlink="">
      <xdr:nvSpPr>
        <xdr:cNvPr id="711" name="楕円 710"/>
        <xdr:cNvSpPr/>
      </xdr:nvSpPr>
      <xdr:spPr>
        <a:xfrm>
          <a:off x="15430500" y="15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82421</xdr:rowOff>
    </xdr:from>
    <xdr:ext cx="534377" cy="259045"/>
    <xdr:sp macro="" textlink="">
      <xdr:nvSpPr>
        <xdr:cNvPr id="712" name="テキスト ボックス 711"/>
        <xdr:cNvSpPr txBox="1"/>
      </xdr:nvSpPr>
      <xdr:spPr>
        <a:xfrm>
          <a:off x="15214111" y="153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145935</xdr:rowOff>
    </xdr:from>
    <xdr:to>
      <xdr:col>76</xdr:col>
      <xdr:colOff>165100</xdr:colOff>
      <xdr:row>91</xdr:row>
      <xdr:rowOff>76085</xdr:rowOff>
    </xdr:to>
    <xdr:sp macro="" textlink="">
      <xdr:nvSpPr>
        <xdr:cNvPr id="713" name="楕円 712"/>
        <xdr:cNvSpPr/>
      </xdr:nvSpPr>
      <xdr:spPr>
        <a:xfrm>
          <a:off x="14541500" y="15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92612</xdr:rowOff>
    </xdr:from>
    <xdr:ext cx="534377" cy="259045"/>
    <xdr:sp macro="" textlink="">
      <xdr:nvSpPr>
        <xdr:cNvPr id="714" name="テキスト ボックス 713"/>
        <xdr:cNvSpPr txBox="1"/>
      </xdr:nvSpPr>
      <xdr:spPr>
        <a:xfrm>
          <a:off x="14325111" y="153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146602</xdr:rowOff>
    </xdr:from>
    <xdr:to>
      <xdr:col>72</xdr:col>
      <xdr:colOff>38100</xdr:colOff>
      <xdr:row>91</xdr:row>
      <xdr:rowOff>76752</xdr:rowOff>
    </xdr:to>
    <xdr:sp macro="" textlink="">
      <xdr:nvSpPr>
        <xdr:cNvPr id="715" name="楕円 714"/>
        <xdr:cNvSpPr/>
      </xdr:nvSpPr>
      <xdr:spPr>
        <a:xfrm>
          <a:off x="13652500" y="155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93279</xdr:rowOff>
    </xdr:from>
    <xdr:ext cx="534377" cy="259045"/>
    <xdr:sp macro="" textlink="">
      <xdr:nvSpPr>
        <xdr:cNvPr id="716" name="テキスト ボックス 715"/>
        <xdr:cNvSpPr txBox="1"/>
      </xdr:nvSpPr>
      <xdr:spPr>
        <a:xfrm>
          <a:off x="13436111" y="153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145041</xdr:rowOff>
    </xdr:from>
    <xdr:to>
      <xdr:col>67</xdr:col>
      <xdr:colOff>101600</xdr:colOff>
      <xdr:row>91</xdr:row>
      <xdr:rowOff>75191</xdr:rowOff>
    </xdr:to>
    <xdr:sp macro="" textlink="">
      <xdr:nvSpPr>
        <xdr:cNvPr id="717" name="楕円 716"/>
        <xdr:cNvSpPr/>
      </xdr:nvSpPr>
      <xdr:spPr>
        <a:xfrm>
          <a:off x="12763500" y="1557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91718</xdr:rowOff>
    </xdr:from>
    <xdr:ext cx="534377" cy="259045"/>
    <xdr:sp macro="" textlink="">
      <xdr:nvSpPr>
        <xdr:cNvPr id="718" name="テキスト ボックス 717"/>
        <xdr:cNvSpPr txBox="1"/>
      </xdr:nvSpPr>
      <xdr:spPr>
        <a:xfrm>
          <a:off x="12547111" y="153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0" name="直線コネクタ 739"/>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3"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4" name="直線コネクタ 743"/>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131013</xdr:rowOff>
    </xdr:from>
    <xdr:to>
      <xdr:col>116</xdr:col>
      <xdr:colOff>63500</xdr:colOff>
      <xdr:row>37</xdr:row>
      <xdr:rowOff>136957</xdr:rowOff>
    </xdr:to>
    <xdr:cxnSp macro="">
      <xdr:nvCxnSpPr>
        <xdr:cNvPr id="745" name="直線コネクタ 744"/>
        <xdr:cNvCxnSpPr/>
      </xdr:nvCxnSpPr>
      <xdr:spPr>
        <a:xfrm>
          <a:off x="21323300" y="647466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159224</xdr:rowOff>
    </xdr:from>
    <xdr:ext cx="378565" cy="259045"/>
    <xdr:sp macro="" textlink="">
      <xdr:nvSpPr>
        <xdr:cNvPr id="746" name="諸支出金平均値テキスト"/>
        <xdr:cNvSpPr txBox="1"/>
      </xdr:nvSpPr>
      <xdr:spPr>
        <a:xfrm>
          <a:off x="22212300" y="6502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47" name="フローチャート: 判断 746"/>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101295</xdr:rowOff>
    </xdr:from>
    <xdr:to>
      <xdr:col>111</xdr:col>
      <xdr:colOff>177800</xdr:colOff>
      <xdr:row>37</xdr:row>
      <xdr:rowOff>131013</xdr:rowOff>
    </xdr:to>
    <xdr:cxnSp macro="">
      <xdr:nvCxnSpPr>
        <xdr:cNvPr id="748" name="直線コネクタ 747"/>
        <xdr:cNvCxnSpPr/>
      </xdr:nvCxnSpPr>
      <xdr:spPr>
        <a:xfrm>
          <a:off x="20434300" y="644494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49" name="フローチャート: 判断 748"/>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0" name="テキスト ボックス 749"/>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62890</xdr:rowOff>
    </xdr:from>
    <xdr:to>
      <xdr:col>107</xdr:col>
      <xdr:colOff>50800</xdr:colOff>
      <xdr:row>37</xdr:row>
      <xdr:rowOff>101295</xdr:rowOff>
    </xdr:to>
    <xdr:cxnSp macro="">
      <xdr:nvCxnSpPr>
        <xdr:cNvPr id="751" name="直線コネクタ 750"/>
        <xdr:cNvCxnSpPr/>
      </xdr:nvCxnSpPr>
      <xdr:spPr>
        <a:xfrm>
          <a:off x="19545300" y="640654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2" name="フローチャート: 判断 751"/>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165625</xdr:rowOff>
    </xdr:from>
    <xdr:ext cx="313932" cy="259045"/>
    <xdr:sp macro="" textlink="">
      <xdr:nvSpPr>
        <xdr:cNvPr id="753" name="テキスト ボックス 752"/>
        <xdr:cNvSpPr txBox="1"/>
      </xdr:nvSpPr>
      <xdr:spPr>
        <a:xfrm>
          <a:off x="20277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60147</xdr:rowOff>
    </xdr:from>
    <xdr:to>
      <xdr:col>102</xdr:col>
      <xdr:colOff>114300</xdr:colOff>
      <xdr:row>37</xdr:row>
      <xdr:rowOff>62890</xdr:rowOff>
    </xdr:to>
    <xdr:cxnSp macro="">
      <xdr:nvCxnSpPr>
        <xdr:cNvPr id="754" name="直線コネクタ 753"/>
        <xdr:cNvCxnSpPr/>
      </xdr:nvCxnSpPr>
      <xdr:spPr>
        <a:xfrm>
          <a:off x="18656300" y="64037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55" name="フローチャート: 判断 754"/>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153281</xdr:rowOff>
    </xdr:from>
    <xdr:ext cx="313932" cy="259045"/>
    <xdr:sp macro="" textlink="">
      <xdr:nvSpPr>
        <xdr:cNvPr id="756" name="テキスト ボックス 755"/>
        <xdr:cNvSpPr txBox="1"/>
      </xdr:nvSpPr>
      <xdr:spPr>
        <a:xfrm>
          <a:off x="19388333" y="6668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57" name="フローチャート: 判断 756"/>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135907</xdr:rowOff>
    </xdr:from>
    <xdr:ext cx="378565" cy="259045"/>
    <xdr:sp macro="" textlink="">
      <xdr:nvSpPr>
        <xdr:cNvPr id="758" name="テキスト ボックス 757"/>
        <xdr:cNvSpPr txBox="1"/>
      </xdr:nvSpPr>
      <xdr:spPr>
        <a:xfrm>
          <a:off x="18467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86157</xdr:rowOff>
    </xdr:from>
    <xdr:to>
      <xdr:col>116</xdr:col>
      <xdr:colOff>114300</xdr:colOff>
      <xdr:row>38</xdr:row>
      <xdr:rowOff>16307</xdr:rowOff>
    </xdr:to>
    <xdr:sp macro="" textlink="">
      <xdr:nvSpPr>
        <xdr:cNvPr id="764" name="楕円 763"/>
        <xdr:cNvSpPr/>
      </xdr:nvSpPr>
      <xdr:spPr>
        <a:xfrm>
          <a:off x="221107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109034</xdr:rowOff>
    </xdr:from>
    <xdr:ext cx="378565" cy="259045"/>
    <xdr:sp macro="" textlink="">
      <xdr:nvSpPr>
        <xdr:cNvPr id="765" name="諸支出金該当値テキスト"/>
        <xdr:cNvSpPr txBox="1"/>
      </xdr:nvSpPr>
      <xdr:spPr>
        <a:xfrm>
          <a:off x="22212300" y="628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80213</xdr:rowOff>
    </xdr:from>
    <xdr:to>
      <xdr:col>112</xdr:col>
      <xdr:colOff>38100</xdr:colOff>
      <xdr:row>38</xdr:row>
      <xdr:rowOff>10364</xdr:rowOff>
    </xdr:to>
    <xdr:sp macro="" textlink="">
      <xdr:nvSpPr>
        <xdr:cNvPr id="766" name="楕円 765"/>
        <xdr:cNvSpPr/>
      </xdr:nvSpPr>
      <xdr:spPr>
        <a:xfrm>
          <a:off x="21272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1490</xdr:rowOff>
    </xdr:from>
    <xdr:ext cx="378565" cy="259045"/>
    <xdr:sp macro="" textlink="">
      <xdr:nvSpPr>
        <xdr:cNvPr id="767" name="テキスト ボックス 766"/>
        <xdr:cNvSpPr txBox="1"/>
      </xdr:nvSpPr>
      <xdr:spPr>
        <a:xfrm>
          <a:off x="21134017" y="6516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50495</xdr:rowOff>
    </xdr:from>
    <xdr:to>
      <xdr:col>107</xdr:col>
      <xdr:colOff>101600</xdr:colOff>
      <xdr:row>37</xdr:row>
      <xdr:rowOff>152095</xdr:rowOff>
    </xdr:to>
    <xdr:sp macro="" textlink="">
      <xdr:nvSpPr>
        <xdr:cNvPr id="768" name="楕円 767"/>
        <xdr:cNvSpPr/>
      </xdr:nvSpPr>
      <xdr:spPr>
        <a:xfrm>
          <a:off x="20383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168622</xdr:rowOff>
    </xdr:from>
    <xdr:ext cx="378565" cy="259045"/>
    <xdr:sp macro="" textlink="">
      <xdr:nvSpPr>
        <xdr:cNvPr id="769" name="テキスト ボックス 768"/>
        <xdr:cNvSpPr txBox="1"/>
      </xdr:nvSpPr>
      <xdr:spPr>
        <a:xfrm>
          <a:off x="20245017" y="61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12090</xdr:rowOff>
    </xdr:from>
    <xdr:to>
      <xdr:col>102</xdr:col>
      <xdr:colOff>165100</xdr:colOff>
      <xdr:row>37</xdr:row>
      <xdr:rowOff>113690</xdr:rowOff>
    </xdr:to>
    <xdr:sp macro="" textlink="">
      <xdr:nvSpPr>
        <xdr:cNvPr id="770" name="楕円 769"/>
        <xdr:cNvSpPr/>
      </xdr:nvSpPr>
      <xdr:spPr>
        <a:xfrm>
          <a:off x="19494500" y="6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130217</xdr:rowOff>
    </xdr:from>
    <xdr:ext cx="378565" cy="259045"/>
    <xdr:sp macro="" textlink="">
      <xdr:nvSpPr>
        <xdr:cNvPr id="771" name="テキスト ボックス 770"/>
        <xdr:cNvSpPr txBox="1"/>
      </xdr:nvSpPr>
      <xdr:spPr>
        <a:xfrm>
          <a:off x="19356017" y="613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9347</xdr:rowOff>
    </xdr:from>
    <xdr:to>
      <xdr:col>98</xdr:col>
      <xdr:colOff>38100</xdr:colOff>
      <xdr:row>37</xdr:row>
      <xdr:rowOff>110947</xdr:rowOff>
    </xdr:to>
    <xdr:sp macro="" textlink="">
      <xdr:nvSpPr>
        <xdr:cNvPr id="772" name="楕円 771"/>
        <xdr:cNvSpPr/>
      </xdr:nvSpPr>
      <xdr:spPr>
        <a:xfrm>
          <a:off x="18605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127474</xdr:rowOff>
    </xdr:from>
    <xdr:ext cx="378565" cy="259045"/>
    <xdr:sp macro="" textlink="">
      <xdr:nvSpPr>
        <xdr:cNvPr id="773" name="テキスト ボックス 772"/>
        <xdr:cNvSpPr txBox="1"/>
      </xdr:nvSpPr>
      <xdr:spPr>
        <a:xfrm>
          <a:off x="18467017" y="61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多くの費目で類似団体平均値より高い数値となっているが、これは平成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月の広域合併により、島しょ部という特殊な地理的特性を含んだ行政区域が存在することや深刻な人口減少に直面していることが主な要因である。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総務費は、類似団体を下回る状態は続いているが、特別定額給付金により、前年度から大きく増加することとなった。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プレミアム付商品券事業費は皆減したものの、障がい福祉サービス費や障害児支援事業費などの増加による影響が大きく、前年度から増加することとなった。類似団体平均値と比較して以前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衛生費は、ごみ処理施設建設事業が平成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年度で完了したこと、及び新施設の供用開始による運営の効率化が図られたことから、平成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年度以降大きく減少し、類似団体を下回る状態を継続している。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農林水産業費は、今治市が農林水産業の盛んな周辺部と合併したことにより、類似団体と比べて高い水準で推移している。漁港関連事業や老朽ため池整備などの増加により、前年度から増加している。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に伴う施設統廃合や国体関連施設の整備、大型事業を集中して実施したことから、近年高い水準で推移している。ゴミ処理施設に係る地方債の償還期間を見直すなど、公債費負担の平準化に努めているが、今後しばらくは高い状態が続く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latin typeface="ＭＳ ゴシック" panose="020B0609070205080204" pitchFamily="49" charset="-128"/>
              <a:ea typeface="ＭＳ ゴシック" panose="020B0609070205080204" pitchFamily="49" charset="-128"/>
            </a:rPr>
            <a:t>　令和２年度は、実質収支額が増加し、実質収支比率も１．５ポイント増加となった。また、財政調整基金は積立てのみを行った結果、実質単年度収支は黒字となった。なお、令和２年度の財政調整基金残高は、標準財政規模比で前年度から０．６ポイントの増となった。</a:t>
          </a:r>
          <a:endParaRPr lang="en-US" altLang="ja-JP" sz="1200">
            <a:effectLst/>
            <a:latin typeface="ＭＳ ゴシック" panose="020B0609070205080204" pitchFamily="49" charset="-128"/>
            <a:ea typeface="ＭＳ ゴシック" panose="020B0609070205080204" pitchFamily="49" charset="-128"/>
          </a:endParaRPr>
        </a:p>
        <a:p>
          <a:r>
            <a:rPr lang="ja-JP" altLang="en-US" sz="1200">
              <a:effectLst/>
              <a:latin typeface="ＭＳ ゴシック" panose="020B0609070205080204" pitchFamily="49" charset="-128"/>
              <a:ea typeface="ＭＳ ゴシック" panose="020B0609070205080204" pitchFamily="49" charset="-128"/>
            </a:rPr>
            <a:t>　今後は、合併算定替（特例期間）終了による地方交付税の減や、新型コロナウイルス感染拡大による景気低迷を受けた市税減収など、より一層厳しい財政運営を強いられることが予想されるが、財政収支の均衡を図る努力を継続し、健全な財政運営に努め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令和２年度決算において、すべての会計で実質収支が黒字となっている。</a:t>
          </a:r>
        </a:p>
        <a:p>
          <a:r>
            <a:rPr kumimoji="1" lang="ja-JP" altLang="en-US" sz="1400">
              <a:latin typeface="ＭＳ ゴシック" pitchFamily="49" charset="-128"/>
              <a:ea typeface="ＭＳ ゴシック" pitchFamily="49" charset="-128"/>
            </a:rPr>
            <a:t>また、標準財政規模に対する実質収支額の割合は、前年度１９．２４％から２．２５ポイント上昇し、２１．４９％となっている。</a:t>
          </a:r>
        </a:p>
        <a:p>
          <a:r>
            <a:rPr kumimoji="1" lang="ja-JP" altLang="en-US" sz="1400">
              <a:latin typeface="ＭＳ ゴシック" pitchFamily="49" charset="-128"/>
              <a:ea typeface="ＭＳ ゴシック" pitchFamily="49" charset="-128"/>
            </a:rPr>
            <a:t>　実質収支額の割合が上昇した主な理由としては、一般会計の実質収支額が増加したことなどから、実質収支額及び資金剰余額の合計が前年度から１，０１８百万円増加したことによる。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abSelected="1" zoomScaleNormal="100" workbookViewId="0">
      <selection activeCell="W9" sqref="W9:AL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93792331</v>
      </c>
      <c r="BO4" s="426"/>
      <c r="BP4" s="426"/>
      <c r="BQ4" s="426"/>
      <c r="BR4" s="426"/>
      <c r="BS4" s="426"/>
      <c r="BT4" s="426"/>
      <c r="BU4" s="427"/>
      <c r="BV4" s="425">
        <v>80604885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8.9</v>
      </c>
      <c r="CU4" s="610"/>
      <c r="CV4" s="610"/>
      <c r="CW4" s="610"/>
      <c r="CX4" s="610"/>
      <c r="CY4" s="610"/>
      <c r="CZ4" s="610"/>
      <c r="DA4" s="611"/>
      <c r="DB4" s="609">
        <v>7.4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89290713</v>
      </c>
      <c r="BO5" s="431"/>
      <c r="BP5" s="431"/>
      <c r="BQ5" s="431"/>
      <c r="BR5" s="431"/>
      <c r="BS5" s="431"/>
      <c r="BT5" s="431"/>
      <c r="BU5" s="432"/>
      <c r="BV5" s="430">
        <v>76496494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96.1</v>
      </c>
      <c r="CU5" s="401"/>
      <c r="CV5" s="401"/>
      <c r="CW5" s="401"/>
      <c r="CX5" s="401"/>
      <c r="CY5" s="401"/>
      <c r="CZ5" s="401"/>
      <c r="DA5" s="402"/>
      <c r="DB5" s="400">
        <v>94.7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4501618</v>
      </c>
      <c r="BO6" s="431"/>
      <c r="BP6" s="431"/>
      <c r="BQ6" s="431"/>
      <c r="BR6" s="431"/>
      <c r="BS6" s="431"/>
      <c r="BT6" s="431"/>
      <c r="BU6" s="432"/>
      <c r="BV6" s="430">
        <v>4108391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100.7</v>
      </c>
      <c r="CU6" s="584"/>
      <c r="CV6" s="584"/>
      <c r="CW6" s="584"/>
      <c r="CX6" s="584"/>
      <c r="CY6" s="584"/>
      <c r="CZ6" s="584"/>
      <c r="DA6" s="585"/>
      <c r="DB6" s="583">
        <v>99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505998</v>
      </c>
      <c r="BO7" s="431"/>
      <c r="BP7" s="431"/>
      <c r="BQ7" s="431"/>
      <c r="BR7" s="431"/>
      <c r="BS7" s="431"/>
      <c r="BT7" s="431"/>
      <c r="BU7" s="432"/>
      <c r="BV7" s="430">
        <v>803756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44759540</v>
      </c>
      <c r="CU7" s="431"/>
      <c r="CV7" s="431"/>
      <c r="CW7" s="431"/>
      <c r="CX7" s="431"/>
      <c r="CY7" s="431"/>
      <c r="CZ7" s="431"/>
      <c r="DA7" s="432"/>
      <c r="DB7" s="430">
        <v>44688367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3995620</v>
      </c>
      <c r="BO8" s="431"/>
      <c r="BP8" s="431"/>
      <c r="BQ8" s="431"/>
      <c r="BR8" s="431"/>
      <c r="BS8" s="431"/>
      <c r="BT8" s="431"/>
      <c r="BU8" s="432"/>
      <c r="BV8" s="430">
        <v>3304635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0.54</v>
      </c>
      <c r="CU8" s="544"/>
      <c r="CV8" s="544"/>
      <c r="CW8" s="544"/>
      <c r="CX8" s="544"/>
      <c r="CY8" s="544"/>
      <c r="CZ8" s="544"/>
      <c r="DA8" s="545"/>
      <c r="DB8" s="543">
        <v>0.54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151672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690985</v>
      </c>
      <c r="BO9" s="431"/>
      <c r="BP9" s="431"/>
      <c r="BQ9" s="431"/>
      <c r="BR9" s="431"/>
      <c r="BS9" s="431"/>
      <c r="BT9" s="431"/>
      <c r="BU9" s="432"/>
      <c r="BV9" s="430">
        <v>-245055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20.2</v>
      </c>
      <c r="CU9" s="401"/>
      <c r="CV9" s="401"/>
      <c r="CW9" s="401"/>
      <c r="CX9" s="401"/>
      <c r="CY9" s="401"/>
      <c r="CZ9" s="401"/>
      <c r="DA9" s="402"/>
      <c r="DB9" s="400">
        <v>20.9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158114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277711</v>
      </c>
      <c r="BO10" s="431"/>
      <c r="BP10" s="431"/>
      <c r="BQ10" s="431"/>
      <c r="BR10" s="431"/>
      <c r="BS10" s="431"/>
      <c r="BT10" s="431"/>
      <c r="BU10" s="432"/>
      <c r="BV10" s="430">
        <v>420973</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156254</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152911</v>
      </c>
      <c r="S13" s="534"/>
      <c r="T13" s="534"/>
      <c r="U13" s="534"/>
      <c r="V13" s="535"/>
      <c r="W13" s="521" t="s">
        <v>142</v>
      </c>
      <c r="X13" s="443"/>
      <c r="Y13" s="443"/>
      <c r="Z13" s="443"/>
      <c r="AA13" s="443"/>
      <c r="AB13" s="444"/>
      <c r="AC13" s="406">
        <v>4132</v>
      </c>
      <c r="AD13" s="407"/>
      <c r="AE13" s="407"/>
      <c r="AF13" s="407"/>
      <c r="AG13" s="408"/>
      <c r="AH13" s="406">
        <v>4752</v>
      </c>
      <c r="AI13" s="407"/>
      <c r="AJ13" s="407"/>
      <c r="AK13" s="407"/>
      <c r="AL13" s="409"/>
      <c r="AM13" s="499" t="s">
        <v>143</v>
      </c>
      <c r="AN13" s="404"/>
      <c r="AO13" s="404"/>
      <c r="AP13" s="404"/>
      <c r="AQ13" s="404"/>
      <c r="AR13" s="404"/>
      <c r="AS13" s="404"/>
      <c r="AT13" s="405"/>
      <c r="AU13" s="487" t="s">
        <v>127</v>
      </c>
      <c r="AV13" s="488"/>
      <c r="AW13" s="488"/>
      <c r="AX13" s="488"/>
      <c r="AY13" s="410" t="s">
        <v>144</v>
      </c>
      <c r="AZ13" s="411"/>
      <c r="BA13" s="411"/>
      <c r="BB13" s="411"/>
      <c r="BC13" s="411"/>
      <c r="BD13" s="411"/>
      <c r="BE13" s="411"/>
      <c r="BF13" s="411"/>
      <c r="BG13" s="411"/>
      <c r="BH13" s="411"/>
      <c r="BI13" s="411"/>
      <c r="BJ13" s="411"/>
      <c r="BK13" s="411"/>
      <c r="BL13" s="411"/>
      <c r="BM13" s="412"/>
      <c r="BN13" s="430">
        <v>968696</v>
      </c>
      <c r="BO13" s="431"/>
      <c r="BP13" s="431"/>
      <c r="BQ13" s="431"/>
      <c r="BR13" s="431"/>
      <c r="BS13" s="431"/>
      <c r="BT13" s="431"/>
      <c r="BU13" s="432"/>
      <c r="BV13" s="430">
        <v>175918</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11.6</v>
      </c>
      <c r="CU13" s="401"/>
      <c r="CV13" s="401"/>
      <c r="CW13" s="401"/>
      <c r="CX13" s="401"/>
      <c r="CY13" s="401"/>
      <c r="CZ13" s="401"/>
      <c r="DA13" s="402"/>
      <c r="DB13" s="400">
        <v>12.2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158386</v>
      </c>
      <c r="S14" s="534"/>
      <c r="T14" s="534"/>
      <c r="U14" s="534"/>
      <c r="V14" s="535"/>
      <c r="W14" s="536"/>
      <c r="X14" s="446"/>
      <c r="Y14" s="446"/>
      <c r="Z14" s="446"/>
      <c r="AA14" s="446"/>
      <c r="AB14" s="447"/>
      <c r="AC14" s="526">
        <v>5.9</v>
      </c>
      <c r="AD14" s="527"/>
      <c r="AE14" s="527"/>
      <c r="AF14" s="527"/>
      <c r="AG14" s="528"/>
      <c r="AH14" s="526">
        <v>6.5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148</v>
      </c>
      <c r="CU14" s="538"/>
      <c r="CV14" s="538"/>
      <c r="CW14" s="538"/>
      <c r="CX14" s="538"/>
      <c r="CY14" s="538"/>
      <c r="CZ14" s="538"/>
      <c r="DA14" s="539"/>
      <c r="DB14" s="537" t="s">
        <v>140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154844</v>
      </c>
      <c r="S15" s="534"/>
      <c r="T15" s="534"/>
      <c r="U15" s="534"/>
      <c r="V15" s="535"/>
      <c r="W15" s="521" t="s">
        <v>150</v>
      </c>
      <c r="X15" s="443"/>
      <c r="Y15" s="443"/>
      <c r="Z15" s="443"/>
      <c r="AA15" s="443"/>
      <c r="AB15" s="444"/>
      <c r="AC15" s="406">
        <v>22476</v>
      </c>
      <c r="AD15" s="407"/>
      <c r="AE15" s="407"/>
      <c r="AF15" s="407"/>
      <c r="AG15" s="408"/>
      <c r="AH15" s="406">
        <v>23598</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19954191</v>
      </c>
      <c r="BO15" s="426"/>
      <c r="BP15" s="426"/>
      <c r="BQ15" s="426"/>
      <c r="BR15" s="426"/>
      <c r="BS15" s="426"/>
      <c r="BT15" s="426"/>
      <c r="BU15" s="427"/>
      <c r="BV15" s="425">
        <v>19606690</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31.9</v>
      </c>
      <c r="AD16" s="527"/>
      <c r="AE16" s="527"/>
      <c r="AF16" s="527"/>
      <c r="AG16" s="528"/>
      <c r="AH16" s="526">
        <v>32.5</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37230404</v>
      </c>
      <c r="BO16" s="431"/>
      <c r="BP16" s="431"/>
      <c r="BQ16" s="431"/>
      <c r="BR16" s="431"/>
      <c r="BS16" s="431"/>
      <c r="BT16" s="431"/>
      <c r="BU16" s="432"/>
      <c r="BV16" s="430">
        <v>36504917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43800</v>
      </c>
      <c r="AD17" s="407"/>
      <c r="AE17" s="407"/>
      <c r="AF17" s="407"/>
      <c r="AG17" s="408"/>
      <c r="AH17" s="406">
        <v>44236</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25449245</v>
      </c>
      <c r="BO17" s="431"/>
      <c r="BP17" s="431"/>
      <c r="BQ17" s="431"/>
      <c r="BR17" s="431"/>
      <c r="BS17" s="431"/>
      <c r="BT17" s="431"/>
      <c r="BU17" s="432"/>
      <c r="BV17" s="430">
        <v>25169264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419.21</v>
      </c>
      <c r="M18" s="495"/>
      <c r="N18" s="495"/>
      <c r="O18" s="495"/>
      <c r="P18" s="495"/>
      <c r="Q18" s="495"/>
      <c r="R18" s="496"/>
      <c r="S18" s="496"/>
      <c r="T18" s="496"/>
      <c r="U18" s="496"/>
      <c r="V18" s="497"/>
      <c r="W18" s="511"/>
      <c r="X18" s="512"/>
      <c r="Y18" s="512"/>
      <c r="Z18" s="512"/>
      <c r="AA18" s="512"/>
      <c r="AB18" s="522"/>
      <c r="AC18" s="394">
        <v>62.2</v>
      </c>
      <c r="AD18" s="395"/>
      <c r="AE18" s="395"/>
      <c r="AF18" s="395"/>
      <c r="AG18" s="498"/>
      <c r="AH18" s="394">
        <v>60.9</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43081715</v>
      </c>
      <c r="BO18" s="431"/>
      <c r="BP18" s="431"/>
      <c r="BQ18" s="431"/>
      <c r="BR18" s="431"/>
      <c r="BS18" s="431"/>
      <c r="BT18" s="431"/>
      <c r="BU18" s="432"/>
      <c r="BV18" s="430">
        <v>43393401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362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54841928</v>
      </c>
      <c r="BO19" s="431"/>
      <c r="BP19" s="431"/>
      <c r="BQ19" s="431"/>
      <c r="BR19" s="431"/>
      <c r="BS19" s="431"/>
      <c r="BT19" s="431"/>
      <c r="BU19" s="432"/>
      <c r="BV19" s="430">
        <v>54618530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68328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72950158</v>
      </c>
      <c r="BO23" s="431"/>
      <c r="BP23" s="431"/>
      <c r="BQ23" s="431"/>
      <c r="BR23" s="431"/>
      <c r="BS23" s="431"/>
      <c r="BT23" s="431"/>
      <c r="BU23" s="432"/>
      <c r="BV23" s="430">
        <v>76868289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9820</v>
      </c>
      <c r="R24" s="407"/>
      <c r="S24" s="407"/>
      <c r="T24" s="407"/>
      <c r="U24" s="407"/>
      <c r="V24" s="408"/>
      <c r="W24" s="472"/>
      <c r="X24" s="463"/>
      <c r="Y24" s="464"/>
      <c r="Z24" s="403" t="s">
        <v>174</v>
      </c>
      <c r="AA24" s="404"/>
      <c r="AB24" s="404"/>
      <c r="AC24" s="404"/>
      <c r="AD24" s="404"/>
      <c r="AE24" s="404"/>
      <c r="AF24" s="404"/>
      <c r="AG24" s="405"/>
      <c r="AH24" s="406">
        <v>1206</v>
      </c>
      <c r="AI24" s="407"/>
      <c r="AJ24" s="407"/>
      <c r="AK24" s="407"/>
      <c r="AL24" s="408"/>
      <c r="AM24" s="406">
        <v>3736188</v>
      </c>
      <c r="AN24" s="407"/>
      <c r="AO24" s="407"/>
      <c r="AP24" s="407"/>
      <c r="AQ24" s="407"/>
      <c r="AR24" s="408"/>
      <c r="AS24" s="406">
        <v>3098</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39105761</v>
      </c>
      <c r="BO24" s="431"/>
      <c r="BP24" s="431"/>
      <c r="BQ24" s="431"/>
      <c r="BR24" s="431"/>
      <c r="BS24" s="431"/>
      <c r="BT24" s="431"/>
      <c r="BU24" s="432"/>
      <c r="BV24" s="430">
        <v>38133035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8070</v>
      </c>
      <c r="R25" s="407"/>
      <c r="S25" s="407"/>
      <c r="T25" s="407"/>
      <c r="U25" s="407"/>
      <c r="V25" s="408"/>
      <c r="W25" s="472"/>
      <c r="X25" s="463"/>
      <c r="Y25" s="464"/>
      <c r="Z25" s="403" t="s">
        <v>177</v>
      </c>
      <c r="AA25" s="404"/>
      <c r="AB25" s="404"/>
      <c r="AC25" s="404"/>
      <c r="AD25" s="404"/>
      <c r="AE25" s="404"/>
      <c r="AF25" s="404"/>
      <c r="AG25" s="405"/>
      <c r="AH25" s="406">
        <v>213</v>
      </c>
      <c r="AI25" s="407"/>
      <c r="AJ25" s="407"/>
      <c r="AK25" s="407"/>
      <c r="AL25" s="408"/>
      <c r="AM25" s="406">
        <v>594483</v>
      </c>
      <c r="AN25" s="407"/>
      <c r="AO25" s="407"/>
      <c r="AP25" s="407"/>
      <c r="AQ25" s="407"/>
      <c r="AR25" s="408"/>
      <c r="AS25" s="406">
        <v>2791</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13588717</v>
      </c>
      <c r="BO25" s="426"/>
      <c r="BP25" s="426"/>
      <c r="BQ25" s="426"/>
      <c r="BR25" s="426"/>
      <c r="BS25" s="426"/>
      <c r="BT25" s="426"/>
      <c r="BU25" s="427"/>
      <c r="BV25" s="425">
        <v>13131376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6690</v>
      </c>
      <c r="R26" s="407"/>
      <c r="S26" s="407"/>
      <c r="T26" s="407"/>
      <c r="U26" s="407"/>
      <c r="V26" s="408"/>
      <c r="W26" s="472"/>
      <c r="X26" s="463"/>
      <c r="Y26" s="464"/>
      <c r="Z26" s="403" t="s">
        <v>180</v>
      </c>
      <c r="AA26" s="485"/>
      <c r="AB26" s="485"/>
      <c r="AC26" s="485"/>
      <c r="AD26" s="485"/>
      <c r="AE26" s="485"/>
      <c r="AF26" s="485"/>
      <c r="AG26" s="486"/>
      <c r="AH26" s="406">
        <v>26</v>
      </c>
      <c r="AI26" s="407"/>
      <c r="AJ26" s="407"/>
      <c r="AK26" s="407"/>
      <c r="AL26" s="408"/>
      <c r="AM26" s="406">
        <v>74100</v>
      </c>
      <c r="AN26" s="407"/>
      <c r="AO26" s="407"/>
      <c r="AP26" s="407"/>
      <c r="AQ26" s="407"/>
      <c r="AR26" s="408"/>
      <c r="AS26" s="406">
        <v>2850</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148</v>
      </c>
      <c r="BO26" s="431"/>
      <c r="BP26" s="431"/>
      <c r="BQ26" s="431"/>
      <c r="BR26" s="431"/>
      <c r="BS26" s="431"/>
      <c r="BT26" s="431"/>
      <c r="BU26" s="432"/>
      <c r="BV26" s="430" t="s">
        <v>148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5850</v>
      </c>
      <c r="R27" s="407"/>
      <c r="S27" s="407"/>
      <c r="T27" s="407"/>
      <c r="U27" s="407"/>
      <c r="V27" s="408"/>
      <c r="W27" s="472"/>
      <c r="X27" s="463"/>
      <c r="Y27" s="464"/>
      <c r="Z27" s="403" t="s">
        <v>183</v>
      </c>
      <c r="AA27" s="404"/>
      <c r="AB27" s="404"/>
      <c r="AC27" s="404"/>
      <c r="AD27" s="404"/>
      <c r="AE27" s="404"/>
      <c r="AF27" s="404"/>
      <c r="AG27" s="405"/>
      <c r="AH27" s="406">
        <v>6</v>
      </c>
      <c r="AI27" s="407"/>
      <c r="AJ27" s="407"/>
      <c r="AK27" s="407"/>
      <c r="AL27" s="408"/>
      <c r="AM27" s="406">
        <v>24660</v>
      </c>
      <c r="AN27" s="407"/>
      <c r="AO27" s="407"/>
      <c r="AP27" s="407"/>
      <c r="AQ27" s="407"/>
      <c r="AR27" s="408"/>
      <c r="AS27" s="406">
        <v>4110</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1760598</v>
      </c>
      <c r="BO27" s="434"/>
      <c r="BP27" s="434"/>
      <c r="BQ27" s="434"/>
      <c r="BR27" s="434"/>
      <c r="BS27" s="434"/>
      <c r="BT27" s="434"/>
      <c r="BU27" s="435"/>
      <c r="BV27" s="433">
        <v>1760468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5290</v>
      </c>
      <c r="R28" s="407"/>
      <c r="S28" s="407"/>
      <c r="T28" s="407"/>
      <c r="U28" s="407"/>
      <c r="V28" s="408"/>
      <c r="W28" s="472"/>
      <c r="X28" s="463"/>
      <c r="Y28" s="464"/>
      <c r="Z28" s="403" t="s">
        <v>186</v>
      </c>
      <c r="AA28" s="404"/>
      <c r="AB28" s="404"/>
      <c r="AC28" s="404"/>
      <c r="AD28" s="404"/>
      <c r="AE28" s="404"/>
      <c r="AF28" s="404"/>
      <c r="AG28" s="405"/>
      <c r="AH28" s="406" t="s">
        <v>187</v>
      </c>
      <c r="AI28" s="407"/>
      <c r="AJ28" s="407"/>
      <c r="AK28" s="407"/>
      <c r="AL28" s="408"/>
      <c r="AM28" s="406" t="s">
        <v>148</v>
      </c>
      <c r="AN28" s="407"/>
      <c r="AO28" s="407"/>
      <c r="AP28" s="407"/>
      <c r="AQ28" s="407"/>
      <c r="AR28" s="408"/>
      <c r="AS28" s="406" t="s">
        <v>187</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14016456</v>
      </c>
      <c r="BO28" s="426"/>
      <c r="BP28" s="426"/>
      <c r="BQ28" s="426"/>
      <c r="BR28" s="426"/>
      <c r="BS28" s="426"/>
      <c r="BT28" s="426"/>
      <c r="BU28" s="427"/>
      <c r="BV28" s="425">
        <v>13738745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30</v>
      </c>
      <c r="M29" s="407"/>
      <c r="N29" s="407"/>
      <c r="O29" s="407"/>
      <c r="P29" s="408"/>
      <c r="Q29" s="406">
        <v>4920</v>
      </c>
      <c r="R29" s="407"/>
      <c r="S29" s="407"/>
      <c r="T29" s="407"/>
      <c r="U29" s="407"/>
      <c r="V29" s="408"/>
      <c r="W29" s="473"/>
      <c r="X29" s="474"/>
      <c r="Y29" s="475"/>
      <c r="Z29" s="403" t="s">
        <v>190</v>
      </c>
      <c r="AA29" s="404"/>
      <c r="AB29" s="404"/>
      <c r="AC29" s="404"/>
      <c r="AD29" s="404"/>
      <c r="AE29" s="404"/>
      <c r="AF29" s="404"/>
      <c r="AG29" s="405"/>
      <c r="AH29" s="406">
        <v>1212</v>
      </c>
      <c r="AI29" s="407"/>
      <c r="AJ29" s="407"/>
      <c r="AK29" s="407"/>
      <c r="AL29" s="408"/>
      <c r="AM29" s="406">
        <v>3760848</v>
      </c>
      <c r="AN29" s="407"/>
      <c r="AO29" s="407"/>
      <c r="AP29" s="407"/>
      <c r="AQ29" s="407"/>
      <c r="AR29" s="408"/>
      <c r="AS29" s="406">
        <v>3103</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6325360</v>
      </c>
      <c r="BO29" s="431"/>
      <c r="BP29" s="431"/>
      <c r="BQ29" s="431"/>
      <c r="BR29" s="431"/>
      <c r="BS29" s="431"/>
      <c r="BT29" s="431"/>
      <c r="BU29" s="432"/>
      <c r="BV29" s="430">
        <v>6320734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95.5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7518713</v>
      </c>
      <c r="BO30" s="434"/>
      <c r="BP30" s="434"/>
      <c r="BQ30" s="434"/>
      <c r="BR30" s="434"/>
      <c r="BS30" s="434"/>
      <c r="BT30" s="434"/>
      <c r="BU30" s="435"/>
      <c r="BV30" s="433">
        <v>7345462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200</v>
      </c>
      <c r="X33" s="392"/>
      <c r="Y33" s="392"/>
      <c r="Z33" s="392"/>
      <c r="AA33" s="392"/>
      <c r="AB33" s="392"/>
      <c r="AC33" s="392"/>
      <c r="AD33" s="392"/>
      <c r="AE33" s="392"/>
      <c r="AF33" s="392"/>
      <c r="AG33" s="392"/>
      <c r="AH33" s="392"/>
      <c r="AI33" s="392"/>
      <c r="AJ33" s="392"/>
      <c r="AK33" s="392"/>
      <c r="AL33" s="216"/>
      <c r="AM33" s="393" t="s">
        <v>199</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206</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IF('各会計、関係団体の財政状況及び健全化判断比率'!B35="","",'各会計、関係団体の財政状況及び健全化判断比率'!B35)</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16</v>
      </c>
      <c r="BX34" s="389"/>
      <c r="BY34" s="388" t="str">
        <f>IF('各会計、関係団体の財政状況及び健全化判断比率'!B68="","",'各会計、関係団体の財政状況及び健全化判断比率'!B68)</f>
        <v>愛媛地方税滞納整理機構</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(一財)今治勤労福祉事業団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用地取得特別会計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f t="shared" ref="BE35:BE43" si="1">IF(BG35="","",BE34+1)</f>
        <v>12</v>
      </c>
      <c r="BF35" s="389"/>
      <c r="BG35" s="388" t="str">
        <f>IF('各会計、関係団体の財政状況及び健全化判断比率'!B36="","",'各会計、関係団体の財政状況及び健全化判断比率'!B36)</f>
        <v>船舶交通特別会計</v>
      </c>
      <c r="BH35" s="388"/>
      <c r="BI35" s="388"/>
      <c r="BJ35" s="388"/>
      <c r="BK35" s="388"/>
      <c r="BL35" s="388"/>
      <c r="BM35" s="388"/>
      <c r="BN35" s="388"/>
      <c r="BO35" s="388"/>
      <c r="BP35" s="388"/>
      <c r="BQ35" s="388"/>
      <c r="BR35" s="388"/>
      <c r="BS35" s="388"/>
      <c r="BT35" s="388"/>
      <c r="BU35" s="388"/>
      <c r="BV35" s="214"/>
      <c r="BW35" s="389">
        <f t="shared" ref="BW35:BW43" si="2">IF(BY35="","",BW34+1)</f>
        <v>17</v>
      </c>
      <c r="BX35" s="389"/>
      <c r="BY35" s="388" t="str">
        <f>IF('各会計、関係団体の財政状況及び健全化判断比率'!B69="","",'各会計、関係団体の財政状況及び健全化判断比率'!B69)</f>
        <v>愛媛県後期高齢者医療広域連合（一般会計）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(一財)今治市多目的温泉保養館管理公社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墓園事業特別会計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公共下水道事業会計</v>
      </c>
      <c r="AP36" s="388"/>
      <c r="AQ36" s="388"/>
      <c r="AR36" s="388"/>
      <c r="AS36" s="388"/>
      <c r="AT36" s="388"/>
      <c r="AU36" s="388"/>
      <c r="AV36" s="388"/>
      <c r="AW36" s="388"/>
      <c r="AX36" s="388"/>
      <c r="AY36" s="388"/>
      <c r="AZ36" s="388"/>
      <c r="BA36" s="388"/>
      <c r="BB36" s="388"/>
      <c r="BC36" s="388"/>
      <c r="BD36" s="214"/>
      <c r="BE36" s="389">
        <f t="shared" si="1"/>
        <v>13</v>
      </c>
      <c r="BF36" s="389"/>
      <c r="BG36" s="388" t="str">
        <f>IF('各会計、関係団体の財政状況及び健全化判断比率'!B37="","",'各会計、関係団体の財政状況及び健全化判断比率'!B37)</f>
        <v>港湾事業特別会計</v>
      </c>
      <c r="BH36" s="388"/>
      <c r="BI36" s="388"/>
      <c r="BJ36" s="388"/>
      <c r="BK36" s="388"/>
      <c r="BL36" s="388"/>
      <c r="BM36" s="388"/>
      <c r="BN36" s="388"/>
      <c r="BO36" s="388"/>
      <c r="BP36" s="388"/>
      <c r="BQ36" s="388"/>
      <c r="BR36" s="388"/>
      <c r="BS36" s="388"/>
      <c r="BT36" s="388"/>
      <c r="BU36" s="388"/>
      <c r="BV36" s="214"/>
      <c r="BW36" s="389">
        <f t="shared" si="2"/>
        <v>18</v>
      </c>
      <c r="BX36" s="389"/>
      <c r="BY36" s="388" t="str">
        <f>IF('各会計、関係団体の財政状況及び健全化判断比率'!B70="","",'各会計、関係団体の財政状況及び健全化判断比率'!B70)</f>
        <v>愛媛県後期高齢者医療広域連合（後期高齢者医療特別会計）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(一財)今治文化振興会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駐車場特別会計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14</v>
      </c>
      <c r="BF37" s="389"/>
      <c r="BG37" s="388" t="str">
        <f>IF('各会計、関係団体の財政状況及び健全化判断比率'!B38="","",'各会計、関係団体の財政状況及び健全化判断比率'!B38)</f>
        <v>小規模下水道特別会計</v>
      </c>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(公財)河野育英会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15</v>
      </c>
      <c r="BF38" s="389"/>
      <c r="BG38" s="388" t="str">
        <f>IF('各会計、関係団体の財政状況及び健全化判断比率'!B39="","",'各会計、関係団体の財政状況及び健全化判断比率'!B39)</f>
        <v>鉱泉供給事業特別会計</v>
      </c>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23</v>
      </c>
      <c r="CP38" s="389"/>
      <c r="CQ38" s="388" t="str">
        <f>IF('各会計、関係団体の財政状況及び健全化判断比率'!BS11="","",'各会計、関係団体の財政状況及び健全化判断比率'!BS11)</f>
        <v>(公財)檜垣育英会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24</v>
      </c>
      <c r="CP39" s="389"/>
      <c r="CQ39" s="388" t="str">
        <f>IF('各会計、関係団体の財政状況及び健全化判断比率'!BS12="","",'各会計、関係団体の財政状況及び健全化判断比率'!BS12)</f>
        <v>大三島ブルーライン(株)</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25</v>
      </c>
      <c r="CP40" s="389"/>
      <c r="CQ40" s="388" t="str">
        <f>IF('各会計、関係団体の財政状況及び健全化判断比率'!BS13="","",'各会計、関係団体の財政状況及び健全化判断比率'!BS13)</f>
        <v>芸予汽船(株)</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26</v>
      </c>
      <c r="CP41" s="389"/>
      <c r="CQ41" s="388" t="str">
        <f>IF('各会計、関係団体の財政状況及び健全化判断比率'!BS14="","",'各会計、関係団体の財政状況及び健全化判断比率'!BS14)</f>
        <v>(株)IJC</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27</v>
      </c>
      <c r="CP42" s="389"/>
      <c r="CQ42" s="388" t="str">
        <f>IF('各会計、関係団体の財政状況及び健全化判断比率'!BS15="","",'各会計、関係団体の財政状況及び健全化判断比率'!BS15)</f>
        <v>今治コミュニティ放送(株)</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28</v>
      </c>
      <c r="CP43" s="389"/>
      <c r="CQ43" s="388" t="str">
        <f>IF('各会計、関係団体の財政状況及び健全化判断比率'!BS16="","",'各会計、関係団体の財政状況及び健全化判断比率'!BS16)</f>
        <v>瀬戸内海交通(株)</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U54j50hBRmrZxsCQnoDRdF2naBuyjV2ZSCL4H0jis2a4yXyHR/0vPJOt6r56b0NDZ14CxnoGKShzGkKZt1L85g==" saltValue="EW9A/icLXUNrxdvRFiUD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F13" zoomScaleSheetLayoutView="100" workbookViewId="0">
      <selection activeCell="I35" sqref="I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565</v>
      </c>
      <c r="D34" s="1212"/>
      <c r="E34" s="1213"/>
      <c r="F34" s="32">
        <v>8.8699999999999992</v>
      </c>
      <c r="G34" s="33">
        <v>9.4</v>
      </c>
      <c r="H34" s="33">
        <v>7.79</v>
      </c>
      <c r="I34" s="33">
        <v>7.38</v>
      </c>
      <c r="J34" s="34">
        <v>8.91</v>
      </c>
      <c r="K34" s="22"/>
      <c r="L34" s="22"/>
      <c r="M34" s="22"/>
      <c r="N34" s="22"/>
      <c r="O34" s="22"/>
      <c r="P34" s="22"/>
    </row>
    <row r="35" spans="1:16" ht="39" customHeight="1" x14ac:dyDescent="0.15">
      <c r="A35" s="22"/>
      <c r="B35" s="35"/>
      <c r="C35" s="1206" t="s">
        <v>566</v>
      </c>
      <c r="D35" s="1207"/>
      <c r="E35" s="1208"/>
      <c r="F35" s="36">
        <v>4.58</v>
      </c>
      <c r="G35" s="37">
        <v>6.39</v>
      </c>
      <c r="H35" s="37">
        <v>7.01</v>
      </c>
      <c r="I35" s="37">
        <v>7.91</v>
      </c>
      <c r="J35" s="38">
        <v>8.23</v>
      </c>
      <c r="K35" s="22"/>
      <c r="L35" s="22"/>
      <c r="M35" s="22"/>
      <c r="N35" s="22"/>
      <c r="O35" s="22"/>
      <c r="P35" s="22"/>
    </row>
    <row r="36" spans="1:16" ht="39" customHeight="1" x14ac:dyDescent="0.15">
      <c r="A36" s="22"/>
      <c r="B36" s="35"/>
      <c r="C36" s="1206" t="s">
        <v>567</v>
      </c>
      <c r="D36" s="1207"/>
      <c r="E36" s="1208"/>
      <c r="F36" s="36">
        <v>0.99</v>
      </c>
      <c r="G36" s="37">
        <v>1.28</v>
      </c>
      <c r="H36" s="37">
        <v>1.31</v>
      </c>
      <c r="I36" s="37">
        <v>1.36</v>
      </c>
      <c r="J36" s="38">
        <v>1.65</v>
      </c>
      <c r="K36" s="22"/>
      <c r="L36" s="22"/>
      <c r="M36" s="22"/>
      <c r="N36" s="22"/>
      <c r="O36" s="22"/>
      <c r="P36" s="22"/>
    </row>
    <row r="37" spans="1:16" ht="39" customHeight="1" x14ac:dyDescent="0.15">
      <c r="A37" s="22"/>
      <c r="B37" s="35"/>
      <c r="C37" s="1206" t="s">
        <v>568</v>
      </c>
      <c r="D37" s="1207"/>
      <c r="E37" s="1208"/>
      <c r="F37" s="36">
        <v>1.1200000000000001</v>
      </c>
      <c r="G37" s="37">
        <v>1.39</v>
      </c>
      <c r="H37" s="37">
        <v>1.54</v>
      </c>
      <c r="I37" s="37">
        <v>1.66</v>
      </c>
      <c r="J37" s="38">
        <v>1.58</v>
      </c>
      <c r="K37" s="22"/>
      <c r="L37" s="22"/>
      <c r="M37" s="22"/>
      <c r="N37" s="22"/>
      <c r="O37" s="22"/>
      <c r="P37" s="22"/>
    </row>
    <row r="38" spans="1:16" ht="39" customHeight="1" x14ac:dyDescent="0.15">
      <c r="A38" s="22"/>
      <c r="B38" s="35"/>
      <c r="C38" s="1206" t="s">
        <v>569</v>
      </c>
      <c r="D38" s="1207"/>
      <c r="E38" s="1208"/>
      <c r="F38" s="36">
        <v>1.49</v>
      </c>
      <c r="G38" s="37">
        <v>2.08</v>
      </c>
      <c r="H38" s="37">
        <v>0.39</v>
      </c>
      <c r="I38" s="37">
        <v>0.46</v>
      </c>
      <c r="J38" s="38">
        <v>0.59</v>
      </c>
      <c r="K38" s="22"/>
      <c r="L38" s="22"/>
      <c r="M38" s="22"/>
      <c r="N38" s="22"/>
      <c r="O38" s="22"/>
      <c r="P38" s="22"/>
    </row>
    <row r="39" spans="1:16" ht="39" customHeight="1" x14ac:dyDescent="0.15">
      <c r="A39" s="22"/>
      <c r="B39" s="35"/>
      <c r="C39" s="1206" t="s">
        <v>570</v>
      </c>
      <c r="D39" s="1207"/>
      <c r="E39" s="1208"/>
      <c r="F39" s="36">
        <v>0.26</v>
      </c>
      <c r="G39" s="37">
        <v>0.28000000000000003</v>
      </c>
      <c r="H39" s="37">
        <v>0.28999999999999998</v>
      </c>
      <c r="I39" s="37">
        <v>0.28999999999999998</v>
      </c>
      <c r="J39" s="38">
        <v>0.28999999999999998</v>
      </c>
      <c r="K39" s="22"/>
      <c r="L39" s="22"/>
      <c r="M39" s="22"/>
      <c r="N39" s="22"/>
      <c r="O39" s="22"/>
      <c r="P39" s="22"/>
    </row>
    <row r="40" spans="1:16" ht="39" customHeight="1" x14ac:dyDescent="0.15">
      <c r="A40" s="22"/>
      <c r="B40" s="35"/>
      <c r="C40" s="1206" t="s">
        <v>571</v>
      </c>
      <c r="D40" s="1207"/>
      <c r="E40" s="1208"/>
      <c r="F40" s="36">
        <v>0.11</v>
      </c>
      <c r="G40" s="37">
        <v>0.14000000000000001</v>
      </c>
      <c r="H40" s="37">
        <v>0.12</v>
      </c>
      <c r="I40" s="37">
        <v>0.14000000000000001</v>
      </c>
      <c r="J40" s="38">
        <v>0.13</v>
      </c>
      <c r="K40" s="22"/>
      <c r="L40" s="22"/>
      <c r="M40" s="22"/>
      <c r="N40" s="22"/>
      <c r="O40" s="22"/>
      <c r="P40" s="22"/>
    </row>
    <row r="41" spans="1:16" ht="39" customHeight="1" x14ac:dyDescent="0.15">
      <c r="A41" s="22"/>
      <c r="B41" s="35"/>
      <c r="C41" s="1206" t="s">
        <v>572</v>
      </c>
      <c r="D41" s="1207"/>
      <c r="E41" s="1208"/>
      <c r="F41" s="36">
        <v>0</v>
      </c>
      <c r="G41" s="37">
        <v>0</v>
      </c>
      <c r="H41" s="37">
        <v>0</v>
      </c>
      <c r="I41" s="37">
        <v>0</v>
      </c>
      <c r="J41" s="38">
        <v>0.04</v>
      </c>
      <c r="K41" s="22"/>
      <c r="L41" s="22"/>
      <c r="M41" s="22"/>
      <c r="N41" s="22"/>
      <c r="O41" s="22"/>
      <c r="P41" s="22"/>
    </row>
    <row r="42" spans="1:16" ht="39" customHeight="1" x14ac:dyDescent="0.15">
      <c r="A42" s="22"/>
      <c r="B42" s="39"/>
      <c r="C42" s="1206" t="s">
        <v>573</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574</v>
      </c>
      <c r="D43" s="1210"/>
      <c r="E43" s="1211"/>
      <c r="F43" s="41">
        <v>0.08</v>
      </c>
      <c r="G43" s="42">
        <v>0.09</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uTXwzB1ZtgAXSYGl3ogPfbseNt1+YXB006Q9Xmm0IilFUB2QlC82nPsibKN9RYWdKUdl8vzpmfwOkEeKNvWHQ==" saltValue="kauEsuGED+YqwMstD0HZ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J43" zoomScaleSheetLayoutView="55" workbookViewId="0">
      <selection activeCell="L44" sqref="L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11672</v>
      </c>
      <c r="L45" s="60">
        <v>11823</v>
      </c>
      <c r="M45" s="60">
        <v>11706</v>
      </c>
      <c r="N45" s="60">
        <v>11648</v>
      </c>
      <c r="O45" s="61">
        <v>11306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15</v>
      </c>
      <c r="F48" s="1216"/>
      <c r="G48" s="1216"/>
      <c r="H48" s="1216"/>
      <c r="I48" s="1216"/>
      <c r="J48" s="1217"/>
      <c r="K48" s="63">
        <v>2654</v>
      </c>
      <c r="L48" s="64">
        <v>2405</v>
      </c>
      <c r="M48" s="64">
        <v>1990</v>
      </c>
      <c r="N48" s="64">
        <v>1980</v>
      </c>
      <c r="O48" s="65">
        <v>1659</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518</v>
      </c>
      <c r="L49" s="64" t="s">
        <v>518</v>
      </c>
      <c r="M49" s="64" t="s">
        <v>518</v>
      </c>
      <c r="N49" s="64" t="s">
        <v>518</v>
      </c>
      <c r="O49" s="65" t="s">
        <v>518</v>
      </c>
      <c r="P49" s="48"/>
      <c r="Q49" s="48"/>
      <c r="R49" s="48"/>
      <c r="S49" s="48"/>
      <c r="T49" s="48"/>
      <c r="U49" s="48"/>
    </row>
    <row r="50" spans="1:21" ht="30.75" customHeight="1" x14ac:dyDescent="0.15">
      <c r="A50" s="48"/>
      <c r="B50" s="1234"/>
      <c r="C50" s="1235"/>
      <c r="D50" s="62"/>
      <c r="E50" s="1216" t="s">
        <v>17</v>
      </c>
      <c r="F50" s="1216"/>
      <c r="G50" s="1216"/>
      <c r="H50" s="1216"/>
      <c r="I50" s="1216"/>
      <c r="J50" s="1217"/>
      <c r="K50" s="63">
        <v>66</v>
      </c>
      <c r="L50" s="64">
        <v>66</v>
      </c>
      <c r="M50" s="64">
        <v>66</v>
      </c>
      <c r="N50" s="64">
        <v>65</v>
      </c>
      <c r="O50" s="65">
        <v>56</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9716</v>
      </c>
      <c r="L52" s="64">
        <v>9633</v>
      </c>
      <c r="M52" s="64">
        <v>9413</v>
      </c>
      <c r="N52" s="64">
        <v>9432</v>
      </c>
      <c r="O52" s="65">
        <v>9087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4676</v>
      </c>
      <c r="L53" s="69">
        <v>4661</v>
      </c>
      <c r="M53" s="69">
        <v>4349</v>
      </c>
      <c r="N53" s="69">
        <v>4261</v>
      </c>
      <c r="O53" s="70">
        <v>3934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fry8gkahZmZwhc6h8Am41FmOJATVWbduUWXeiU6+YNhO1knQjjV6+Sc8Z9W8kzOq/9DKHD4QmIF6ajo7F9vrA==" saltValue="mPLagIl0Ic+EvtucWYNp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55" zoomScaleNormal="55" zoomScaleSheetLayoutView="100" workbookViewId="0">
      <selection activeCell="I41" sqref="I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2" t="s">
        <v>30</v>
      </c>
      <c r="C41" s="1253"/>
      <c r="D41" s="102"/>
      <c r="E41" s="1254" t="s">
        <v>31</v>
      </c>
      <c r="F41" s="1254"/>
      <c r="G41" s="1254"/>
      <c r="H41" s="1255"/>
      <c r="I41" s="103">
        <v>85709</v>
      </c>
      <c r="J41" s="104">
        <v>86244</v>
      </c>
      <c r="K41" s="104">
        <v>81153</v>
      </c>
      <c r="L41" s="104">
        <v>76868</v>
      </c>
      <c r="M41" s="105">
        <v>72950</v>
      </c>
    </row>
    <row r="42" spans="2:13" ht="27.75" customHeight="1" x14ac:dyDescent="0.15">
      <c r="B42" s="1242"/>
      <c r="C42" s="1243"/>
      <c r="D42" s="106"/>
      <c r="E42" s="1246" t="s">
        <v>32</v>
      </c>
      <c r="F42" s="1246"/>
      <c r="G42" s="1246"/>
      <c r="H42" s="1247"/>
      <c r="I42" s="107">
        <v>1149</v>
      </c>
      <c r="J42" s="108">
        <v>1091</v>
      </c>
      <c r="K42" s="108">
        <v>1033</v>
      </c>
      <c r="L42" s="108">
        <v>311</v>
      </c>
      <c r="M42" s="109">
        <v>261</v>
      </c>
    </row>
    <row r="43" spans="2:13" ht="27.75" customHeight="1" x14ac:dyDescent="0.15">
      <c r="B43" s="1242"/>
      <c r="C43" s="1243"/>
      <c r="D43" s="106"/>
      <c r="E43" s="1246" t="s">
        <v>33</v>
      </c>
      <c r="F43" s="1246"/>
      <c r="G43" s="1246"/>
      <c r="H43" s="1247"/>
      <c r="I43" s="107">
        <v>26166</v>
      </c>
      <c r="J43" s="108">
        <v>24153</v>
      </c>
      <c r="K43" s="108">
        <v>22371</v>
      </c>
      <c r="L43" s="108">
        <v>20759</v>
      </c>
      <c r="M43" s="109">
        <v>19007</v>
      </c>
    </row>
    <row r="44" spans="2:13" ht="27.75" customHeight="1" x14ac:dyDescent="0.15">
      <c r="B44" s="1242"/>
      <c r="C44" s="1243"/>
      <c r="D44" s="106"/>
      <c r="E44" s="1246" t="s">
        <v>34</v>
      </c>
      <c r="F44" s="1246"/>
      <c r="G44" s="1246"/>
      <c r="H44" s="1247"/>
      <c r="I44" s="107" t="s">
        <v>518</v>
      </c>
      <c r="J44" s="108" t="s">
        <v>518</v>
      </c>
      <c r="K44" s="108" t="s">
        <v>518</v>
      </c>
      <c r="L44" s="108" t="s">
        <v>518</v>
      </c>
      <c r="M44" s="109" t="s">
        <v>518</v>
      </c>
    </row>
    <row r="45" spans="2:13" ht="27.75" customHeight="1" x14ac:dyDescent="0.15">
      <c r="B45" s="1242"/>
      <c r="C45" s="1243"/>
      <c r="D45" s="106"/>
      <c r="E45" s="1246" t="s">
        <v>35</v>
      </c>
      <c r="F45" s="1246"/>
      <c r="G45" s="1246"/>
      <c r="H45" s="1247"/>
      <c r="I45" s="107">
        <v>10675</v>
      </c>
      <c r="J45" s="108">
        <v>10414</v>
      </c>
      <c r="K45" s="108">
        <v>10097</v>
      </c>
      <c r="L45" s="108">
        <v>10124</v>
      </c>
      <c r="M45" s="109">
        <v>9903</v>
      </c>
    </row>
    <row r="46" spans="2:13" ht="27.75" customHeight="1" x14ac:dyDescent="0.15">
      <c r="B46" s="1242"/>
      <c r="C46" s="1243"/>
      <c r="D46" s="110"/>
      <c r="E46" s="1246" t="s">
        <v>36</v>
      </c>
      <c r="F46" s="1246"/>
      <c r="G46" s="1246"/>
      <c r="H46" s="1247"/>
      <c r="I46" s="107">
        <v>0</v>
      </c>
      <c r="J46" s="108" t="s">
        <v>518</v>
      </c>
      <c r="K46" s="108" t="s">
        <v>518</v>
      </c>
      <c r="L46" s="108" t="s">
        <v>518</v>
      </c>
      <c r="M46" s="109" t="s">
        <v>518</v>
      </c>
    </row>
    <row r="47" spans="2:13" ht="27.75" customHeight="1" x14ac:dyDescent="0.15">
      <c r="B47" s="1242"/>
      <c r="C47" s="1243"/>
      <c r="D47" s="111"/>
      <c r="E47" s="1256" t="s">
        <v>37</v>
      </c>
      <c r="F47" s="1257"/>
      <c r="G47" s="1257"/>
      <c r="H47" s="1258"/>
      <c r="I47" s="107" t="s">
        <v>518</v>
      </c>
      <c r="J47" s="108" t="s">
        <v>518</v>
      </c>
      <c r="K47" s="108" t="s">
        <v>518</v>
      </c>
      <c r="L47" s="108" t="s">
        <v>518</v>
      </c>
      <c r="M47" s="109" t="s">
        <v>518</v>
      </c>
    </row>
    <row r="48" spans="2:13" ht="27.75" customHeight="1" x14ac:dyDescent="0.15">
      <c r="B48" s="1242"/>
      <c r="C48" s="1243"/>
      <c r="D48" s="106"/>
      <c r="E48" s="1246" t="s">
        <v>38</v>
      </c>
      <c r="F48" s="1246"/>
      <c r="G48" s="1246"/>
      <c r="H48" s="1247"/>
      <c r="I48" s="107" t="s">
        <v>518</v>
      </c>
      <c r="J48" s="108" t="s">
        <v>518</v>
      </c>
      <c r="K48" s="108" t="s">
        <v>518</v>
      </c>
      <c r="L48" s="108" t="s">
        <v>518</v>
      </c>
      <c r="M48" s="109" t="s">
        <v>518</v>
      </c>
    </row>
    <row r="49" spans="2:13" ht="27.75" customHeight="1" x14ac:dyDescent="0.15">
      <c r="B49" s="1244"/>
      <c r="C49" s="1245"/>
      <c r="D49" s="106"/>
      <c r="E49" s="1246" t="s">
        <v>39</v>
      </c>
      <c r="F49" s="1246"/>
      <c r="G49" s="1246"/>
      <c r="H49" s="1247"/>
      <c r="I49" s="107" t="s">
        <v>518</v>
      </c>
      <c r="J49" s="108" t="s">
        <v>518</v>
      </c>
      <c r="K49" s="108" t="s">
        <v>518</v>
      </c>
      <c r="L49" s="108" t="s">
        <v>518</v>
      </c>
      <c r="M49" s="109" t="s">
        <v>518</v>
      </c>
    </row>
    <row r="50" spans="2:13" ht="27.75" customHeight="1" x14ac:dyDescent="0.15">
      <c r="B50" s="1240" t="s">
        <v>40</v>
      </c>
      <c r="C50" s="1241"/>
      <c r="D50" s="112"/>
      <c r="E50" s="1246" t="s">
        <v>41</v>
      </c>
      <c r="F50" s="1246"/>
      <c r="G50" s="1246"/>
      <c r="H50" s="1247"/>
      <c r="I50" s="107">
        <v>26998</v>
      </c>
      <c r="J50" s="108">
        <v>27289</v>
      </c>
      <c r="K50" s="108">
        <v>27183</v>
      </c>
      <c r="L50" s="108">
        <v>26679</v>
      </c>
      <c r="M50" s="109">
        <v>27014</v>
      </c>
    </row>
    <row r="51" spans="2:13" ht="27.75" customHeight="1" x14ac:dyDescent="0.15">
      <c r="B51" s="1242"/>
      <c r="C51" s="1243"/>
      <c r="D51" s="106"/>
      <c r="E51" s="1246" t="s">
        <v>42</v>
      </c>
      <c r="F51" s="1246"/>
      <c r="G51" s="1246"/>
      <c r="H51" s="1247"/>
      <c r="I51" s="107">
        <v>2630</v>
      </c>
      <c r="J51" s="108">
        <v>2612</v>
      </c>
      <c r="K51" s="108">
        <v>2642</v>
      </c>
      <c r="L51" s="108">
        <v>2131</v>
      </c>
      <c r="M51" s="109">
        <v>2530</v>
      </c>
    </row>
    <row r="52" spans="2:13" ht="27.75" customHeight="1" x14ac:dyDescent="0.15">
      <c r="B52" s="1244"/>
      <c r="C52" s="1245"/>
      <c r="D52" s="106"/>
      <c r="E52" s="1246" t="s">
        <v>43</v>
      </c>
      <c r="F52" s="1246"/>
      <c r="G52" s="1246"/>
      <c r="H52" s="1247"/>
      <c r="I52" s="107">
        <v>87522</v>
      </c>
      <c r="J52" s="108">
        <v>87677</v>
      </c>
      <c r="K52" s="108">
        <v>84222</v>
      </c>
      <c r="L52" s="108">
        <v>79651</v>
      </c>
      <c r="M52" s="109">
        <v>75912</v>
      </c>
    </row>
    <row r="53" spans="2:13" ht="27.75" customHeight="1" thickBot="1" x14ac:dyDescent="0.2">
      <c r="B53" s="1248" t="s">
        <v>44</v>
      </c>
      <c r="C53" s="1249"/>
      <c r="D53" s="113"/>
      <c r="E53" s="1250" t="s">
        <v>45</v>
      </c>
      <c r="F53" s="1250"/>
      <c r="G53" s="1250"/>
      <c r="H53" s="1251"/>
      <c r="I53" s="114">
        <v>6548</v>
      </c>
      <c r="J53" s="115">
        <v>4323</v>
      </c>
      <c r="K53" s="115">
        <v>607</v>
      </c>
      <c r="L53" s="115">
        <v>-399</v>
      </c>
      <c r="M53" s="116">
        <v>-3336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vE23HvaWdUDsVG6YqywZ5pbUVTtqgWww9WsWuKe6n4BWKUPYDBSJtY71tQ9Y3KFQ+TNNWA5zGWuuuZSlm46dg==" saltValue="ourSB5KlQP8qX4DjuXJ7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G1" zoomScale="70" zoomScaleNormal="70" zoomScaleSheetLayoutView="100" workbookViewId="0">
      <selection activeCell="G55" sqref="G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13318</v>
      </c>
      <c r="G55" s="128">
        <v>13739</v>
      </c>
      <c r="H55" s="129">
        <v>14016</v>
      </c>
    </row>
    <row r="56" spans="2:8" ht="52.5" customHeight="1" x14ac:dyDescent="0.15">
      <c r="B56" s="130"/>
      <c r="C56" s="1269" t="s">
        <v>49</v>
      </c>
      <c r="D56" s="1269"/>
      <c r="E56" s="1270"/>
      <c r="F56" s="131">
        <v>7016</v>
      </c>
      <c r="G56" s="131">
        <v>6321</v>
      </c>
      <c r="H56" s="132">
        <v>6325</v>
      </c>
    </row>
    <row r="57" spans="2:8" ht="53.25" customHeight="1" x14ac:dyDescent="0.15">
      <c r="B57" s="130"/>
      <c r="C57" s="1271" t="s">
        <v>50</v>
      </c>
      <c r="D57" s="1271"/>
      <c r="E57" s="1272"/>
      <c r="F57" s="133">
        <v>7589</v>
      </c>
      <c r="G57" s="133">
        <v>7345</v>
      </c>
      <c r="H57" s="134">
        <v>7519</v>
      </c>
    </row>
    <row r="58" spans="2:8" ht="45.75" customHeight="1" x14ac:dyDescent="0.15">
      <c r="B58" s="135"/>
      <c r="C58" s="1259" t="s">
        <v>598</v>
      </c>
      <c r="D58" s="1260"/>
      <c r="E58" s="1261"/>
      <c r="F58" s="136">
        <v>2010</v>
      </c>
      <c r="G58" s="136">
        <v>2106</v>
      </c>
      <c r="H58" s="137">
        <v>2096</v>
      </c>
    </row>
    <row r="59" spans="2:8" ht="45.75" customHeight="1" x14ac:dyDescent="0.15">
      <c r="B59" s="135"/>
      <c r="C59" s="1259" t="s">
        <v>599</v>
      </c>
      <c r="D59" s="1260"/>
      <c r="E59" s="1261"/>
      <c r="F59" s="136">
        <v>1399</v>
      </c>
      <c r="G59" s="136">
        <v>1399</v>
      </c>
      <c r="H59" s="137">
        <v>1432</v>
      </c>
    </row>
    <row r="60" spans="2:8" ht="45.75" customHeight="1" x14ac:dyDescent="0.15">
      <c r="B60" s="135"/>
      <c r="C60" s="1259" t="s">
        <v>600</v>
      </c>
      <c r="D60" s="1260"/>
      <c r="E60" s="1261"/>
      <c r="F60" s="136">
        <v>1343</v>
      </c>
      <c r="G60" s="136">
        <v>964</v>
      </c>
      <c r="H60" s="137">
        <v>964</v>
      </c>
    </row>
    <row r="61" spans="2:8" ht="45.75" customHeight="1" x14ac:dyDescent="0.15">
      <c r="B61" s="135"/>
      <c r="C61" s="1259" t="s">
        <v>601</v>
      </c>
      <c r="D61" s="1260"/>
      <c r="E61" s="1261"/>
      <c r="F61" s="136">
        <v>948</v>
      </c>
      <c r="G61" s="136">
        <v>948</v>
      </c>
      <c r="H61" s="137">
        <v>948</v>
      </c>
    </row>
    <row r="62" spans="2:8" ht="45.75" customHeight="1" thickBot="1" x14ac:dyDescent="0.2">
      <c r="B62" s="138"/>
      <c r="C62" s="1262" t="s">
        <v>602</v>
      </c>
      <c r="D62" s="1263"/>
      <c r="E62" s="1264"/>
      <c r="F62" s="139">
        <v>616</v>
      </c>
      <c r="G62" s="139">
        <v>616</v>
      </c>
      <c r="H62" s="140">
        <v>616</v>
      </c>
    </row>
    <row r="63" spans="2:8" ht="52.5" customHeight="1" thickBot="1" x14ac:dyDescent="0.2">
      <c r="B63" s="141"/>
      <c r="C63" s="1265" t="s">
        <v>51</v>
      </c>
      <c r="D63" s="1265"/>
      <c r="E63" s="1266"/>
      <c r="F63" s="142">
        <v>27923</v>
      </c>
      <c r="G63" s="142">
        <v>27405</v>
      </c>
      <c r="H63" s="143">
        <v>27861</v>
      </c>
    </row>
    <row r="64" spans="2:8" ht="15" customHeight="1" x14ac:dyDescent="0.15"/>
  </sheetData>
  <sheetProtection algorithmName="SHA-512" hashValue="v0iulAcyHjdA93fpvwdb4nZqCd4tWWYz/95IFgntz7+VjU61wLpaCELj/+qCbBJOAREl+xNcvn3PBPXpXHMLtg==" saltValue="Ngsqs6dgTtO9Rwla4CT7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74158</v>
      </c>
      <c r="E3" s="162"/>
      <c r="F3" s="163">
        <v>52619</v>
      </c>
      <c r="G3" s="164"/>
      <c r="H3" s="165"/>
    </row>
    <row r="4" spans="1:8" x14ac:dyDescent="0.15">
      <c r="A4" s="166"/>
      <c r="B4" s="167"/>
      <c r="C4" s="168"/>
      <c r="D4" s="169">
        <v>39518</v>
      </c>
      <c r="E4" s="170"/>
      <c r="F4" s="171">
        <v>31149</v>
      </c>
      <c r="G4" s="172"/>
      <c r="H4" s="173"/>
    </row>
    <row r="5" spans="1:8" x14ac:dyDescent="0.15">
      <c r="A5" s="154" t="s">
        <v>551</v>
      </c>
      <c r="B5" s="159"/>
      <c r="C5" s="160"/>
      <c r="D5" s="161">
        <v>119382</v>
      </c>
      <c r="E5" s="162"/>
      <c r="F5" s="163">
        <v>51875</v>
      </c>
      <c r="G5" s="164"/>
      <c r="H5" s="165"/>
    </row>
    <row r="6" spans="1:8" x14ac:dyDescent="0.15">
      <c r="A6" s="166"/>
      <c r="B6" s="167"/>
      <c r="C6" s="168"/>
      <c r="D6" s="169">
        <v>64550</v>
      </c>
      <c r="E6" s="170"/>
      <c r="F6" s="171">
        <v>29372</v>
      </c>
      <c r="G6" s="172"/>
      <c r="H6" s="173"/>
    </row>
    <row r="7" spans="1:8" x14ac:dyDescent="0.15">
      <c r="A7" s="154" t="s">
        <v>552</v>
      </c>
      <c r="B7" s="159"/>
      <c r="C7" s="160"/>
      <c r="D7" s="161">
        <v>53717</v>
      </c>
      <c r="E7" s="162"/>
      <c r="F7" s="163">
        <v>48064</v>
      </c>
      <c r="G7" s="164"/>
      <c r="H7" s="165"/>
    </row>
    <row r="8" spans="1:8" x14ac:dyDescent="0.15">
      <c r="A8" s="166"/>
      <c r="B8" s="167"/>
      <c r="C8" s="168"/>
      <c r="D8" s="169">
        <v>37903</v>
      </c>
      <c r="E8" s="170"/>
      <c r="F8" s="171">
        <v>30373</v>
      </c>
      <c r="G8" s="172"/>
      <c r="H8" s="173"/>
    </row>
    <row r="9" spans="1:8" x14ac:dyDescent="0.15">
      <c r="A9" s="154" t="s">
        <v>553</v>
      </c>
      <c r="B9" s="159"/>
      <c r="C9" s="160"/>
      <c r="D9" s="161">
        <v>74352</v>
      </c>
      <c r="E9" s="162"/>
      <c r="F9" s="163">
        <v>56662</v>
      </c>
      <c r="G9" s="164"/>
      <c r="H9" s="165"/>
    </row>
    <row r="10" spans="1:8" x14ac:dyDescent="0.15">
      <c r="A10" s="166"/>
      <c r="B10" s="167"/>
      <c r="C10" s="168"/>
      <c r="D10" s="169">
        <v>47672</v>
      </c>
      <c r="E10" s="170"/>
      <c r="F10" s="171">
        <v>34709</v>
      </c>
      <c r="G10" s="172"/>
      <c r="H10" s="173"/>
    </row>
    <row r="11" spans="1:8" x14ac:dyDescent="0.15">
      <c r="A11" s="154" t="s">
        <v>554</v>
      </c>
      <c r="B11" s="159"/>
      <c r="C11" s="160"/>
      <c r="D11" s="161">
        <v>48142</v>
      </c>
      <c r="E11" s="162"/>
      <c r="F11" s="163">
        <v>60285</v>
      </c>
      <c r="G11" s="164"/>
      <c r="H11" s="165"/>
    </row>
    <row r="12" spans="1:8" x14ac:dyDescent="0.15">
      <c r="A12" s="166"/>
      <c r="B12" s="167"/>
      <c r="C12" s="174"/>
      <c r="D12" s="169">
        <v>25877</v>
      </c>
      <c r="E12" s="170"/>
      <c r="F12" s="171">
        <v>36445</v>
      </c>
      <c r="G12" s="172"/>
      <c r="H12" s="173"/>
    </row>
    <row r="13" spans="1:8" x14ac:dyDescent="0.15">
      <c r="A13" s="154"/>
      <c r="B13" s="159"/>
      <c r="C13" s="175"/>
      <c r="D13" s="176">
        <v>73950</v>
      </c>
      <c r="E13" s="177"/>
      <c r="F13" s="178">
        <v>53901</v>
      </c>
      <c r="G13" s="179"/>
      <c r="H13" s="165"/>
    </row>
    <row r="14" spans="1:8" x14ac:dyDescent="0.15">
      <c r="A14" s="166"/>
      <c r="B14" s="167"/>
      <c r="C14" s="168"/>
      <c r="D14" s="169">
        <v>43104</v>
      </c>
      <c r="E14" s="170"/>
      <c r="F14" s="171">
        <v>32410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8.89</v>
      </c>
      <c r="C19" s="180">
        <f>ROUND(VALUE(SUBSTITUTE(実質収支比率等に係る経年分析!G$48,"▲","-")),2)</f>
        <v>9.41</v>
      </c>
      <c r="D19" s="180">
        <f>ROUND(VALUE(SUBSTITUTE(実質収支比率等に係る経年分析!H$48,"▲","-")),2)</f>
        <v>7.81</v>
      </c>
      <c r="E19" s="180">
        <f>ROUND(VALUE(SUBSTITUTE(実質収支比率等に係る経年分析!I$48,"▲","-")),2)</f>
        <v>7.39</v>
      </c>
      <c r="F19" s="180">
        <f>ROUND(VALUE(SUBSTITUTE(実質収支比率等に係る経年分析!J$48,"▲","-")),2)</f>
        <v>8.93</v>
      </c>
    </row>
    <row r="20" spans="1:11" x14ac:dyDescent="0.15">
      <c r="A20" s="180" t="s">
        <v>55</v>
      </c>
      <c r="B20" s="180">
        <f>ROUND(VALUE(SUBSTITUTE(実質収支比率等に係る経年分析!F$47,"▲","-")),2)</f>
        <v>29.37</v>
      </c>
      <c r="C20" s="180">
        <f>ROUND(VALUE(SUBSTITUTE(実質収支比率等に係る経年分析!G$47,"▲","-")),2)</f>
        <v>30.64</v>
      </c>
      <c r="D20" s="180">
        <f>ROUND(VALUE(SUBSTITUTE(実質収支比率等に係る経年分析!H$47,"▲","-")),2)</f>
        <v>29.29</v>
      </c>
      <c r="E20" s="180">
        <f>ROUND(VALUE(SUBSTITUTE(実質収支比率等に係る経年分析!I$47,"▲","-")),2)</f>
        <v>30.74</v>
      </c>
      <c r="F20" s="180">
        <f>ROUND(VALUE(SUBSTITUTE(実質収支比率等に係る経年分析!J$47,"▲","-")),2)</f>
        <v>31.32</v>
      </c>
    </row>
    <row r="21" spans="1:11" x14ac:dyDescent="0.15">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0.92</v>
      </c>
      <c r="D21" s="180">
        <f>IF(ISNUMBER(VALUE(SUBSTITUTE(実質収支比率等に係る経年分析!H$49,"▲","-"))),ROUND(VALUE(SUBSTITUTE(実質収支比率等に係る経年分析!H$49,"▲","-")),2),NA())</f>
        <v>-3.39</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2.16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9716</v>
      </c>
      <c r="E42" s="182"/>
      <c r="F42" s="182"/>
      <c r="G42" s="182">
        <f>'実質公債費比率（分子）の構造'!L$52</f>
        <v>9633</v>
      </c>
      <c r="H42" s="182"/>
      <c r="I42" s="182"/>
      <c r="J42" s="182">
        <f>'実質公債費比率（分子）の構造'!M$52</f>
        <v>9413</v>
      </c>
      <c r="K42" s="182"/>
      <c r="L42" s="182"/>
      <c r="M42" s="182">
        <f>'実質公債費比率（分子）の構造'!N$52</f>
        <v>9432</v>
      </c>
      <c r="N42" s="182"/>
      <c r="O42" s="182"/>
      <c r="P42" s="182">
        <f>'実質公債費比率（分子）の構造'!O$52</f>
        <v>9087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66</v>
      </c>
      <c r="C44" s="182"/>
      <c r="D44" s="182"/>
      <c r="E44" s="182">
        <f>'実質公債費比率（分子）の構造'!L$50</f>
        <v>66</v>
      </c>
      <c r="F44" s="182"/>
      <c r="G44" s="182"/>
      <c r="H44" s="182">
        <f>'実質公債費比率（分子）の構造'!M$50</f>
        <v>66</v>
      </c>
      <c r="I44" s="182"/>
      <c r="J44" s="182"/>
      <c r="K44" s="182">
        <f>'実質公債費比率（分子）の構造'!N$50</f>
        <v>65</v>
      </c>
      <c r="L44" s="182"/>
      <c r="M44" s="182"/>
      <c r="N44" s="182">
        <f>'実質公債費比率（分子）の構造'!O$50</f>
        <v>56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2654</v>
      </c>
      <c r="C46" s="182"/>
      <c r="D46" s="182"/>
      <c r="E46" s="182">
        <f>'実質公債費比率（分子）の構造'!L$48</f>
        <v>2405</v>
      </c>
      <c r="F46" s="182"/>
      <c r="G46" s="182"/>
      <c r="H46" s="182">
        <f>'実質公債費比率（分子）の構造'!M$48</f>
        <v>1990</v>
      </c>
      <c r="I46" s="182"/>
      <c r="J46" s="182"/>
      <c r="K46" s="182">
        <f>'実質公債費比率（分子）の構造'!N$48</f>
        <v>1980</v>
      </c>
      <c r="L46" s="182"/>
      <c r="M46" s="182"/>
      <c r="N46" s="182">
        <f>'実質公債費比率（分子）の構造'!O$48</f>
        <v>1659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11672</v>
      </c>
      <c r="C49" s="182"/>
      <c r="D49" s="182"/>
      <c r="E49" s="182">
        <f>'実質公債費比率（分子）の構造'!L$45</f>
        <v>11823</v>
      </c>
      <c r="F49" s="182"/>
      <c r="G49" s="182"/>
      <c r="H49" s="182">
        <f>'実質公債費比率（分子）の構造'!M$45</f>
        <v>11706</v>
      </c>
      <c r="I49" s="182"/>
      <c r="J49" s="182"/>
      <c r="K49" s="182">
        <f>'実質公債費比率（分子）の構造'!N$45</f>
        <v>11648</v>
      </c>
      <c r="L49" s="182"/>
      <c r="M49" s="182"/>
      <c r="N49" s="182">
        <f>'実質公債費比率（分子）の構造'!O$45</f>
        <v>11306</v>
      </c>
      <c r="O49" s="182"/>
      <c r="P49" s="182"/>
    </row>
    <row r="50" spans="1:16" x14ac:dyDescent="0.15">
      <c r="A50" s="182" t="s">
        <v>71</v>
      </c>
      <c r="B50" s="182" t="e">
        <f>NA()</f>
        <v>#N/A</v>
      </c>
      <c r="C50" s="182">
        <f>IF(ISNUMBER('実質公債費比率（分子）の構造'!K$53),'実質公債費比率（分子）の構造'!K$53,NA())</f>
        <v>4676</v>
      </c>
      <c r="D50" s="182" t="e">
        <f>NA()</f>
        <v>#N/A</v>
      </c>
      <c r="E50" s="182" t="e">
        <f>NA()</f>
        <v>#N/A</v>
      </c>
      <c r="F50" s="182">
        <f>IF(ISNUMBER('実質公債費比率（分子）の構造'!L$53),'実質公債費比率（分子）の構造'!L$53,NA())</f>
        <v>4661</v>
      </c>
      <c r="G50" s="182" t="e">
        <f>NA()</f>
        <v>#N/A</v>
      </c>
      <c r="H50" s="182" t="e">
        <f>NA()</f>
        <v>#N/A</v>
      </c>
      <c r="I50" s="182">
        <f>IF(ISNUMBER('実質公債費比率（分子）の構造'!M$53),'実質公債費比率（分子）の構造'!M$53,NA())</f>
        <v>4349</v>
      </c>
      <c r="J50" s="182" t="e">
        <f>NA()</f>
        <v>#N/A</v>
      </c>
      <c r="K50" s="182" t="e">
        <f>NA()</f>
        <v>#N/A</v>
      </c>
      <c r="L50" s="182">
        <f>IF(ISNUMBER('実質公債費比率（分子）の構造'!N$53),'実質公債費比率（分子）の構造'!N$53,NA())</f>
        <v>4261</v>
      </c>
      <c r="M50" s="182" t="e">
        <f>NA()</f>
        <v>#N/A</v>
      </c>
      <c r="N50" s="182" t="e">
        <f>NA()</f>
        <v>#N/A</v>
      </c>
      <c r="O50" s="182">
        <f>IF(ISNUMBER('実質公債費比率（分子）の構造'!O$53),'実質公債費比率（分子）の構造'!O$53,NA())</f>
        <v>3934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87522</v>
      </c>
      <c r="E56" s="181"/>
      <c r="F56" s="181"/>
      <c r="G56" s="181">
        <f>'将来負担比率（分子）の構造'!J$52</f>
        <v>87677</v>
      </c>
      <c r="H56" s="181"/>
      <c r="I56" s="181"/>
      <c r="J56" s="181">
        <f>'将来負担比率（分子）の構造'!K$52</f>
        <v>84222</v>
      </c>
      <c r="K56" s="181"/>
      <c r="L56" s="181"/>
      <c r="M56" s="181">
        <f>'将来負担比率（分子）の構造'!L$52</f>
        <v>79651</v>
      </c>
      <c r="N56" s="181"/>
      <c r="O56" s="181"/>
      <c r="P56" s="181">
        <f>'将来負担比率（分子）の構造'!M$52</f>
        <v>75912</v>
      </c>
    </row>
    <row r="57" spans="1:16" x14ac:dyDescent="0.15">
      <c r="A57" s="181" t="s">
        <v>42</v>
      </c>
      <c r="B57" s="181"/>
      <c r="C57" s="181"/>
      <c r="D57" s="181">
        <f>'将来負担比率（分子）の構造'!I$51</f>
        <v>2630</v>
      </c>
      <c r="E57" s="181"/>
      <c r="F57" s="181"/>
      <c r="G57" s="181">
        <f>'将来負担比率（分子）の構造'!J$51</f>
        <v>2612</v>
      </c>
      <c r="H57" s="181"/>
      <c r="I57" s="181"/>
      <c r="J57" s="181">
        <f>'将来負担比率（分子）の構造'!K$51</f>
        <v>2642</v>
      </c>
      <c r="K57" s="181"/>
      <c r="L57" s="181"/>
      <c r="M57" s="181">
        <f>'将来負担比率（分子）の構造'!L$51</f>
        <v>2131</v>
      </c>
      <c r="N57" s="181"/>
      <c r="O57" s="181"/>
      <c r="P57" s="181">
        <f>'将来負担比率（分子）の構造'!M$51</f>
        <v>2530</v>
      </c>
    </row>
    <row r="58" spans="1:16" x14ac:dyDescent="0.15">
      <c r="A58" s="181" t="s">
        <v>41</v>
      </c>
      <c r="B58" s="181"/>
      <c r="C58" s="181"/>
      <c r="D58" s="181">
        <f>'将来負担比率（分子）の構造'!I$50</f>
        <v>26998</v>
      </c>
      <c r="E58" s="181"/>
      <c r="F58" s="181"/>
      <c r="G58" s="181">
        <f>'将来負担比率（分子）の構造'!J$50</f>
        <v>27289</v>
      </c>
      <c r="H58" s="181"/>
      <c r="I58" s="181"/>
      <c r="J58" s="181">
        <f>'将来負担比率（分子）の構造'!K$50</f>
        <v>27183</v>
      </c>
      <c r="K58" s="181"/>
      <c r="L58" s="181"/>
      <c r="M58" s="181">
        <f>'将来負担比率（分子）の構造'!L$50</f>
        <v>26679</v>
      </c>
      <c r="N58" s="181"/>
      <c r="O58" s="181"/>
      <c r="P58" s="181">
        <f>'将来負担比率（分子）の構造'!M$50</f>
        <v>27014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10675</v>
      </c>
      <c r="C62" s="181"/>
      <c r="D62" s="181"/>
      <c r="E62" s="181">
        <f>'将来負担比率（分子）の構造'!J$45</f>
        <v>10414</v>
      </c>
      <c r="F62" s="181"/>
      <c r="G62" s="181"/>
      <c r="H62" s="181">
        <f>'将来負担比率（分子）の構造'!K$45</f>
        <v>10097</v>
      </c>
      <c r="I62" s="181"/>
      <c r="J62" s="181"/>
      <c r="K62" s="181">
        <f>'将来負担比率（分子）の構造'!L$45</f>
        <v>10124</v>
      </c>
      <c r="L62" s="181"/>
      <c r="M62" s="181"/>
      <c r="N62" s="181">
        <f>'将来負担比率（分子）の構造'!M$45</f>
        <v>9903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26166</v>
      </c>
      <c r="C64" s="181"/>
      <c r="D64" s="181"/>
      <c r="E64" s="181">
        <f>'将来負担比率（分子）の構造'!J$43</f>
        <v>24153</v>
      </c>
      <c r="F64" s="181"/>
      <c r="G64" s="181"/>
      <c r="H64" s="181">
        <f>'将来負担比率（分子）の構造'!K$43</f>
        <v>22371</v>
      </c>
      <c r="I64" s="181"/>
      <c r="J64" s="181"/>
      <c r="K64" s="181">
        <f>'将来負担比率（分子）の構造'!L$43</f>
        <v>20759</v>
      </c>
      <c r="L64" s="181"/>
      <c r="M64" s="181"/>
      <c r="N64" s="181">
        <f>'将来負担比率（分子）の構造'!M$43</f>
        <v>19007</v>
      </c>
      <c r="O64" s="181"/>
      <c r="P64" s="181"/>
    </row>
    <row r="65" spans="1:16" x14ac:dyDescent="0.15">
      <c r="A65" s="181" t="s">
        <v>32</v>
      </c>
      <c r="B65" s="181">
        <f>'将来負担比率（分子）の構造'!I$42</f>
        <v>1149</v>
      </c>
      <c r="C65" s="181"/>
      <c r="D65" s="181"/>
      <c r="E65" s="181">
        <f>'将来負担比率（分子）の構造'!J$42</f>
        <v>1091</v>
      </c>
      <c r="F65" s="181"/>
      <c r="G65" s="181"/>
      <c r="H65" s="181">
        <f>'将来負担比率（分子）の構造'!K$42</f>
        <v>1033</v>
      </c>
      <c r="I65" s="181"/>
      <c r="J65" s="181"/>
      <c r="K65" s="181">
        <f>'将来負担比率（分子）の構造'!L$42</f>
        <v>311</v>
      </c>
      <c r="L65" s="181"/>
      <c r="M65" s="181"/>
      <c r="N65" s="181">
        <f>'将来負担比率（分子）の構造'!M$42</f>
        <v>261</v>
      </c>
      <c r="O65" s="181"/>
      <c r="P65" s="181"/>
    </row>
    <row r="66" spans="1:16" x14ac:dyDescent="0.15">
      <c r="A66" s="181" t="s">
        <v>31</v>
      </c>
      <c r="B66" s="181">
        <f>'将来負担比率（分子）の構造'!I$41</f>
        <v>85709</v>
      </c>
      <c r="C66" s="181"/>
      <c r="D66" s="181"/>
      <c r="E66" s="181">
        <f>'将来負担比率（分子）の構造'!J$41</f>
        <v>86244</v>
      </c>
      <c r="F66" s="181"/>
      <c r="G66" s="181"/>
      <c r="H66" s="181">
        <f>'将来負担比率（分子）の構造'!K$41</f>
        <v>81153</v>
      </c>
      <c r="I66" s="181"/>
      <c r="J66" s="181"/>
      <c r="K66" s="181">
        <f>'将来負担比率（分子）の構造'!L$41</f>
        <v>76868</v>
      </c>
      <c r="L66" s="181"/>
      <c r="M66" s="181"/>
      <c r="N66" s="181">
        <f>'将来負担比率（分子）の構造'!M$41</f>
        <v>72950</v>
      </c>
      <c r="O66" s="181"/>
      <c r="P66" s="181"/>
    </row>
    <row r="67" spans="1:16" x14ac:dyDescent="0.15">
      <c r="A67" s="181" t="s">
        <v>75</v>
      </c>
      <c r="B67" s="181" t="e">
        <f>NA()</f>
        <v>#N/A</v>
      </c>
      <c r="C67" s="181">
        <f>IF(ISNUMBER('将来負担比率（分子）の構造'!I$53), IF('将来負担比率（分子）の構造'!I$53 &lt; 0, 0, '将来負担比率（分子）の構造'!I$53), NA())</f>
        <v>6548</v>
      </c>
      <c r="D67" s="181" t="e">
        <f>NA()</f>
        <v>#N/A</v>
      </c>
      <c r="E67" s="181" t="e">
        <f>NA()</f>
        <v>#N/A</v>
      </c>
      <c r="F67" s="181">
        <f>IF(ISNUMBER('将来負担比率（分子）の構造'!J$53), IF('将来負担比率（分子）の構造'!J$53 &lt; 0, 0, '将来負担比率（分子）の構造'!J$53), NA())</f>
        <v>4323</v>
      </c>
      <c r="G67" s="181" t="e">
        <f>NA()</f>
        <v>#N/A</v>
      </c>
      <c r="H67" s="181" t="e">
        <f>NA()</f>
        <v>#N/A</v>
      </c>
      <c r="I67" s="181">
        <f>IF(ISNUMBER('将来負担比率（分子）の構造'!K$53), IF('将来負担比率（分子）の構造'!K$53 &lt; 0, 0, '将来負担比率（分子）の構造'!K$53), NA())</f>
        <v>607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13318</v>
      </c>
      <c r="C72" s="185">
        <f>基金残高に係る経年分析!G55</f>
        <v>13739</v>
      </c>
      <c r="D72" s="185">
        <f>基金残高に係る経年分析!H55</f>
        <v>14016</v>
      </c>
    </row>
    <row r="73" spans="1:16" x14ac:dyDescent="0.15">
      <c r="A73" s="184" t="s">
        <v>78</v>
      </c>
      <c r="B73" s="185">
        <f>基金残高に係る経年分析!F56</f>
        <v>7016</v>
      </c>
      <c r="C73" s="185">
        <f>基金残高に係る経年分析!G56</f>
        <v>6321</v>
      </c>
      <c r="D73" s="185">
        <f>基金残高に係る経年分析!H56</f>
        <v>6325</v>
      </c>
    </row>
    <row r="74" spans="1:16" x14ac:dyDescent="0.15">
      <c r="A74" s="184" t="s">
        <v>79</v>
      </c>
      <c r="B74" s="185">
        <f>基金残高に係る経年分析!F57</f>
        <v>7589</v>
      </c>
      <c r="C74" s="185">
        <f>基金残高に係る経年分析!G57</f>
        <v>7345</v>
      </c>
      <c r="D74" s="185">
        <f>基金残高に係る経年分析!H57</f>
        <v>7519</v>
      </c>
    </row>
  </sheetData>
  <sheetProtection algorithmName="SHA-512" hashValue="ML4tsTE7gzG8AO1M7llaJmqkSVCCxTAqo6rEopMthz1tuuNZEFlB7njsuoYBt8r8EhWYnfE7HL73pjvLrH4hKg==" saltValue="neobZOypulaf0OguL5s0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election activeCell="R43" sqref="R43:Y4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230</v>
      </c>
      <c r="C5" s="709"/>
      <c r="D5" s="709"/>
      <c r="E5" s="709"/>
      <c r="F5" s="709"/>
      <c r="G5" s="709"/>
      <c r="H5" s="709"/>
      <c r="I5" s="709"/>
      <c r="J5" s="709"/>
      <c r="K5" s="709"/>
      <c r="L5" s="709"/>
      <c r="M5" s="709"/>
      <c r="N5" s="709"/>
      <c r="O5" s="709"/>
      <c r="P5" s="709"/>
      <c r="Q5" s="710"/>
      <c r="R5" s="697">
        <v>20596977</v>
      </c>
      <c r="S5" s="698"/>
      <c r="T5" s="698"/>
      <c r="U5" s="698"/>
      <c r="V5" s="698"/>
      <c r="W5" s="698"/>
      <c r="X5" s="698"/>
      <c r="Y5" s="741"/>
      <c r="Z5" s="759">
        <v>22</v>
      </c>
      <c r="AA5" s="759"/>
      <c r="AB5" s="759"/>
      <c r="AC5" s="759"/>
      <c r="AD5" s="760">
        <v>20596977</v>
      </c>
      <c r="AE5" s="760"/>
      <c r="AF5" s="760"/>
      <c r="AG5" s="760"/>
      <c r="AH5" s="760"/>
      <c r="AI5" s="760"/>
      <c r="AJ5" s="760"/>
      <c r="AK5" s="760"/>
      <c r="AL5" s="742">
        <v>48.2</v>
      </c>
      <c r="AM5" s="713"/>
      <c r="AN5" s="713"/>
      <c r="AO5" s="743"/>
      <c r="AP5" s="708" t="s">
        <v>231</v>
      </c>
      <c r="AQ5" s="709"/>
      <c r="AR5" s="709"/>
      <c r="AS5" s="709"/>
      <c r="AT5" s="709"/>
      <c r="AU5" s="709"/>
      <c r="AV5" s="709"/>
      <c r="AW5" s="709"/>
      <c r="AX5" s="709"/>
      <c r="AY5" s="709"/>
      <c r="AZ5" s="709"/>
      <c r="BA5" s="709"/>
      <c r="BB5" s="709"/>
      <c r="BC5" s="709"/>
      <c r="BD5" s="709"/>
      <c r="BE5" s="709"/>
      <c r="BF5" s="710"/>
      <c r="BG5" s="642">
        <v>20593229</v>
      </c>
      <c r="BH5" s="643"/>
      <c r="BI5" s="643"/>
      <c r="BJ5" s="643"/>
      <c r="BK5" s="643"/>
      <c r="BL5" s="643"/>
      <c r="BM5" s="643"/>
      <c r="BN5" s="644"/>
      <c r="BO5" s="675">
        <v>100</v>
      </c>
      <c r="BP5" s="675"/>
      <c r="BQ5" s="675"/>
      <c r="BR5" s="675"/>
      <c r="BS5" s="676">
        <v>347082</v>
      </c>
      <c r="BT5" s="676"/>
      <c r="BU5" s="676"/>
      <c r="BV5" s="676"/>
      <c r="BW5" s="676"/>
      <c r="BX5" s="676"/>
      <c r="BY5" s="676"/>
      <c r="BZ5" s="676"/>
      <c r="CA5" s="676"/>
      <c r="CB5" s="739"/>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585915</v>
      </c>
      <c r="S6" s="643"/>
      <c r="T6" s="643"/>
      <c r="U6" s="643"/>
      <c r="V6" s="643"/>
      <c r="W6" s="643"/>
      <c r="X6" s="643"/>
      <c r="Y6" s="644"/>
      <c r="Z6" s="675">
        <v>0.6</v>
      </c>
      <c r="AA6" s="675"/>
      <c r="AB6" s="675"/>
      <c r="AC6" s="675"/>
      <c r="AD6" s="676">
        <v>585915</v>
      </c>
      <c r="AE6" s="676"/>
      <c r="AF6" s="676"/>
      <c r="AG6" s="676"/>
      <c r="AH6" s="676"/>
      <c r="AI6" s="676"/>
      <c r="AJ6" s="676"/>
      <c r="AK6" s="676"/>
      <c r="AL6" s="645">
        <v>1.4</v>
      </c>
      <c r="AM6" s="646"/>
      <c r="AN6" s="646"/>
      <c r="AO6" s="677"/>
      <c r="AP6" s="639" t="s">
        <v>236</v>
      </c>
      <c r="AQ6" s="640"/>
      <c r="AR6" s="640"/>
      <c r="AS6" s="640"/>
      <c r="AT6" s="640"/>
      <c r="AU6" s="640"/>
      <c r="AV6" s="640"/>
      <c r="AW6" s="640"/>
      <c r="AX6" s="640"/>
      <c r="AY6" s="640"/>
      <c r="AZ6" s="640"/>
      <c r="BA6" s="640"/>
      <c r="BB6" s="640"/>
      <c r="BC6" s="640"/>
      <c r="BD6" s="640"/>
      <c r="BE6" s="640"/>
      <c r="BF6" s="641"/>
      <c r="BG6" s="642">
        <v>20593229</v>
      </c>
      <c r="BH6" s="643"/>
      <c r="BI6" s="643"/>
      <c r="BJ6" s="643"/>
      <c r="BK6" s="643"/>
      <c r="BL6" s="643"/>
      <c r="BM6" s="643"/>
      <c r="BN6" s="644"/>
      <c r="BO6" s="675">
        <v>100</v>
      </c>
      <c r="BP6" s="675"/>
      <c r="BQ6" s="675"/>
      <c r="BR6" s="675"/>
      <c r="BS6" s="676">
        <v>347082</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426685</v>
      </c>
      <c r="CS6" s="643"/>
      <c r="CT6" s="643"/>
      <c r="CU6" s="643"/>
      <c r="CV6" s="643"/>
      <c r="CW6" s="643"/>
      <c r="CX6" s="643"/>
      <c r="CY6" s="644"/>
      <c r="CZ6" s="742">
        <v>0.5</v>
      </c>
      <c r="DA6" s="713"/>
      <c r="DB6" s="713"/>
      <c r="DC6" s="745"/>
      <c r="DD6" s="648">
        <v>5700</v>
      </c>
      <c r="DE6" s="643"/>
      <c r="DF6" s="643"/>
      <c r="DG6" s="643"/>
      <c r="DH6" s="643"/>
      <c r="DI6" s="643"/>
      <c r="DJ6" s="643"/>
      <c r="DK6" s="643"/>
      <c r="DL6" s="643"/>
      <c r="DM6" s="643"/>
      <c r="DN6" s="643"/>
      <c r="DO6" s="643"/>
      <c r="DP6" s="644"/>
      <c r="DQ6" s="648">
        <v>426583</v>
      </c>
      <c r="DR6" s="643"/>
      <c r="DS6" s="643"/>
      <c r="DT6" s="643"/>
      <c r="DU6" s="643"/>
      <c r="DV6" s="643"/>
      <c r="DW6" s="643"/>
      <c r="DX6" s="643"/>
      <c r="DY6" s="643"/>
      <c r="DZ6" s="643"/>
      <c r="EA6" s="643"/>
      <c r="EB6" s="643"/>
      <c r="EC6" s="689"/>
    </row>
    <row r="7" spans="2:143" ht="11.25" customHeight="1" x14ac:dyDescent="0.15">
      <c r="B7" s="639" t="s">
        <v>238</v>
      </c>
      <c r="C7" s="640"/>
      <c r="D7" s="640"/>
      <c r="E7" s="640"/>
      <c r="F7" s="640"/>
      <c r="G7" s="640"/>
      <c r="H7" s="640"/>
      <c r="I7" s="640"/>
      <c r="J7" s="640"/>
      <c r="K7" s="640"/>
      <c r="L7" s="640"/>
      <c r="M7" s="640"/>
      <c r="N7" s="640"/>
      <c r="O7" s="640"/>
      <c r="P7" s="640"/>
      <c r="Q7" s="641"/>
      <c r="R7" s="642">
        <v>26698</v>
      </c>
      <c r="S7" s="643"/>
      <c r="T7" s="643"/>
      <c r="U7" s="643"/>
      <c r="V7" s="643"/>
      <c r="W7" s="643"/>
      <c r="X7" s="643"/>
      <c r="Y7" s="644"/>
      <c r="Z7" s="675">
        <v>0</v>
      </c>
      <c r="AA7" s="675"/>
      <c r="AB7" s="675"/>
      <c r="AC7" s="675"/>
      <c r="AD7" s="676">
        <v>26698</v>
      </c>
      <c r="AE7" s="676"/>
      <c r="AF7" s="676"/>
      <c r="AG7" s="676"/>
      <c r="AH7" s="676"/>
      <c r="AI7" s="676"/>
      <c r="AJ7" s="676"/>
      <c r="AK7" s="676"/>
      <c r="AL7" s="645">
        <v>0.1</v>
      </c>
      <c r="AM7" s="646"/>
      <c r="AN7" s="646"/>
      <c r="AO7" s="677"/>
      <c r="AP7" s="639" t="s">
        <v>239</v>
      </c>
      <c r="AQ7" s="640"/>
      <c r="AR7" s="640"/>
      <c r="AS7" s="640"/>
      <c r="AT7" s="640"/>
      <c r="AU7" s="640"/>
      <c r="AV7" s="640"/>
      <c r="AW7" s="640"/>
      <c r="AX7" s="640"/>
      <c r="AY7" s="640"/>
      <c r="AZ7" s="640"/>
      <c r="BA7" s="640"/>
      <c r="BB7" s="640"/>
      <c r="BC7" s="640"/>
      <c r="BD7" s="640"/>
      <c r="BE7" s="640"/>
      <c r="BF7" s="641"/>
      <c r="BG7" s="642">
        <v>8533055</v>
      </c>
      <c r="BH7" s="643"/>
      <c r="BI7" s="643"/>
      <c r="BJ7" s="643"/>
      <c r="BK7" s="643"/>
      <c r="BL7" s="643"/>
      <c r="BM7" s="643"/>
      <c r="BN7" s="644"/>
      <c r="BO7" s="675">
        <v>41.4</v>
      </c>
      <c r="BP7" s="675"/>
      <c r="BQ7" s="675"/>
      <c r="BR7" s="675"/>
      <c r="BS7" s="676">
        <v>347082</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22521396</v>
      </c>
      <c r="CS7" s="643"/>
      <c r="CT7" s="643"/>
      <c r="CU7" s="643"/>
      <c r="CV7" s="643"/>
      <c r="CW7" s="643"/>
      <c r="CX7" s="643"/>
      <c r="CY7" s="644"/>
      <c r="CZ7" s="675">
        <v>25.2</v>
      </c>
      <c r="DA7" s="675"/>
      <c r="DB7" s="675"/>
      <c r="DC7" s="675"/>
      <c r="DD7" s="648">
        <v>650660</v>
      </c>
      <c r="DE7" s="643"/>
      <c r="DF7" s="643"/>
      <c r="DG7" s="643"/>
      <c r="DH7" s="643"/>
      <c r="DI7" s="643"/>
      <c r="DJ7" s="643"/>
      <c r="DK7" s="643"/>
      <c r="DL7" s="643"/>
      <c r="DM7" s="643"/>
      <c r="DN7" s="643"/>
      <c r="DO7" s="643"/>
      <c r="DP7" s="644"/>
      <c r="DQ7" s="648">
        <v>5923490</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70021</v>
      </c>
      <c r="S8" s="643"/>
      <c r="T8" s="643"/>
      <c r="U8" s="643"/>
      <c r="V8" s="643"/>
      <c r="W8" s="643"/>
      <c r="X8" s="643"/>
      <c r="Y8" s="644"/>
      <c r="Z8" s="675">
        <v>0.1</v>
      </c>
      <c r="AA8" s="675"/>
      <c r="AB8" s="675"/>
      <c r="AC8" s="675"/>
      <c r="AD8" s="676">
        <v>70021</v>
      </c>
      <c r="AE8" s="676"/>
      <c r="AF8" s="676"/>
      <c r="AG8" s="676"/>
      <c r="AH8" s="676"/>
      <c r="AI8" s="676"/>
      <c r="AJ8" s="676"/>
      <c r="AK8" s="676"/>
      <c r="AL8" s="645">
        <v>0.2</v>
      </c>
      <c r="AM8" s="646"/>
      <c r="AN8" s="646"/>
      <c r="AO8" s="677"/>
      <c r="AP8" s="639" t="s">
        <v>242</v>
      </c>
      <c r="AQ8" s="640"/>
      <c r="AR8" s="640"/>
      <c r="AS8" s="640"/>
      <c r="AT8" s="640"/>
      <c r="AU8" s="640"/>
      <c r="AV8" s="640"/>
      <c r="AW8" s="640"/>
      <c r="AX8" s="640"/>
      <c r="AY8" s="640"/>
      <c r="AZ8" s="640"/>
      <c r="BA8" s="640"/>
      <c r="BB8" s="640"/>
      <c r="BC8" s="640"/>
      <c r="BD8" s="640"/>
      <c r="BE8" s="640"/>
      <c r="BF8" s="641"/>
      <c r="BG8" s="642">
        <v>253173</v>
      </c>
      <c r="BH8" s="643"/>
      <c r="BI8" s="643"/>
      <c r="BJ8" s="643"/>
      <c r="BK8" s="643"/>
      <c r="BL8" s="643"/>
      <c r="BM8" s="643"/>
      <c r="BN8" s="644"/>
      <c r="BO8" s="675">
        <v>1.2</v>
      </c>
      <c r="BP8" s="675"/>
      <c r="BQ8" s="675"/>
      <c r="BR8" s="675"/>
      <c r="BS8" s="648" t="s">
        <v>130</v>
      </c>
      <c r="BT8" s="643"/>
      <c r="BU8" s="643"/>
      <c r="BV8" s="643"/>
      <c r="BW8" s="643"/>
      <c r="BX8" s="643"/>
      <c r="BY8" s="643"/>
      <c r="BZ8" s="643"/>
      <c r="CA8" s="643"/>
      <c r="CB8" s="689"/>
      <c r="CD8" s="681" t="s">
        <v>243</v>
      </c>
      <c r="CE8" s="682"/>
      <c r="CF8" s="682"/>
      <c r="CG8" s="682"/>
      <c r="CH8" s="682"/>
      <c r="CI8" s="682"/>
      <c r="CJ8" s="682"/>
      <c r="CK8" s="682"/>
      <c r="CL8" s="682"/>
      <c r="CM8" s="682"/>
      <c r="CN8" s="682"/>
      <c r="CO8" s="682"/>
      <c r="CP8" s="682"/>
      <c r="CQ8" s="683"/>
      <c r="CR8" s="642">
        <v>25467892</v>
      </c>
      <c r="CS8" s="643"/>
      <c r="CT8" s="643"/>
      <c r="CU8" s="643"/>
      <c r="CV8" s="643"/>
      <c r="CW8" s="643"/>
      <c r="CX8" s="643"/>
      <c r="CY8" s="644"/>
      <c r="CZ8" s="675">
        <v>28.5</v>
      </c>
      <c r="DA8" s="675"/>
      <c r="DB8" s="675"/>
      <c r="DC8" s="675"/>
      <c r="DD8" s="648">
        <v>100511</v>
      </c>
      <c r="DE8" s="643"/>
      <c r="DF8" s="643"/>
      <c r="DG8" s="643"/>
      <c r="DH8" s="643"/>
      <c r="DI8" s="643"/>
      <c r="DJ8" s="643"/>
      <c r="DK8" s="643"/>
      <c r="DL8" s="643"/>
      <c r="DM8" s="643"/>
      <c r="DN8" s="643"/>
      <c r="DO8" s="643"/>
      <c r="DP8" s="644"/>
      <c r="DQ8" s="648">
        <v>12987422</v>
      </c>
      <c r="DR8" s="643"/>
      <c r="DS8" s="643"/>
      <c r="DT8" s="643"/>
      <c r="DU8" s="643"/>
      <c r="DV8" s="643"/>
      <c r="DW8" s="643"/>
      <c r="DX8" s="643"/>
      <c r="DY8" s="643"/>
      <c r="DZ8" s="643"/>
      <c r="EA8" s="643"/>
      <c r="EB8" s="643"/>
      <c r="EC8" s="689"/>
    </row>
    <row r="9" spans="2:143" ht="11.25" customHeight="1" x14ac:dyDescent="0.15">
      <c r="B9" s="639" t="s">
        <v>244</v>
      </c>
      <c r="C9" s="640"/>
      <c r="D9" s="640"/>
      <c r="E9" s="640"/>
      <c r="F9" s="640"/>
      <c r="G9" s="640"/>
      <c r="H9" s="640"/>
      <c r="I9" s="640"/>
      <c r="J9" s="640"/>
      <c r="K9" s="640"/>
      <c r="L9" s="640"/>
      <c r="M9" s="640"/>
      <c r="N9" s="640"/>
      <c r="O9" s="640"/>
      <c r="P9" s="640"/>
      <c r="Q9" s="641"/>
      <c r="R9" s="642">
        <v>94822</v>
      </c>
      <c r="S9" s="643"/>
      <c r="T9" s="643"/>
      <c r="U9" s="643"/>
      <c r="V9" s="643"/>
      <c r="W9" s="643"/>
      <c r="X9" s="643"/>
      <c r="Y9" s="644"/>
      <c r="Z9" s="675">
        <v>0.1</v>
      </c>
      <c r="AA9" s="675"/>
      <c r="AB9" s="675"/>
      <c r="AC9" s="675"/>
      <c r="AD9" s="676">
        <v>94822</v>
      </c>
      <c r="AE9" s="676"/>
      <c r="AF9" s="676"/>
      <c r="AG9" s="676"/>
      <c r="AH9" s="676"/>
      <c r="AI9" s="676"/>
      <c r="AJ9" s="676"/>
      <c r="AK9" s="676"/>
      <c r="AL9" s="645">
        <v>0.2</v>
      </c>
      <c r="AM9" s="646"/>
      <c r="AN9" s="646"/>
      <c r="AO9" s="677"/>
      <c r="AP9" s="639" t="s">
        <v>245</v>
      </c>
      <c r="AQ9" s="640"/>
      <c r="AR9" s="640"/>
      <c r="AS9" s="640"/>
      <c r="AT9" s="640"/>
      <c r="AU9" s="640"/>
      <c r="AV9" s="640"/>
      <c r="AW9" s="640"/>
      <c r="AX9" s="640"/>
      <c r="AY9" s="640"/>
      <c r="AZ9" s="640"/>
      <c r="BA9" s="640"/>
      <c r="BB9" s="640"/>
      <c r="BC9" s="640"/>
      <c r="BD9" s="640"/>
      <c r="BE9" s="640"/>
      <c r="BF9" s="641"/>
      <c r="BG9" s="642">
        <v>6695452</v>
      </c>
      <c r="BH9" s="643"/>
      <c r="BI9" s="643"/>
      <c r="BJ9" s="643"/>
      <c r="BK9" s="643"/>
      <c r="BL9" s="643"/>
      <c r="BM9" s="643"/>
      <c r="BN9" s="644"/>
      <c r="BO9" s="675">
        <v>32.5</v>
      </c>
      <c r="BP9" s="675"/>
      <c r="BQ9" s="675"/>
      <c r="BR9" s="675"/>
      <c r="BS9" s="648" t="s">
        <v>130</v>
      </c>
      <c r="BT9" s="643"/>
      <c r="BU9" s="643"/>
      <c r="BV9" s="643"/>
      <c r="BW9" s="643"/>
      <c r="BX9" s="643"/>
      <c r="BY9" s="643"/>
      <c r="BZ9" s="643"/>
      <c r="CA9" s="643"/>
      <c r="CB9" s="689"/>
      <c r="CD9" s="681" t="s">
        <v>246</v>
      </c>
      <c r="CE9" s="682"/>
      <c r="CF9" s="682"/>
      <c r="CG9" s="682"/>
      <c r="CH9" s="682"/>
      <c r="CI9" s="682"/>
      <c r="CJ9" s="682"/>
      <c r="CK9" s="682"/>
      <c r="CL9" s="682"/>
      <c r="CM9" s="682"/>
      <c r="CN9" s="682"/>
      <c r="CO9" s="682"/>
      <c r="CP9" s="682"/>
      <c r="CQ9" s="683"/>
      <c r="CR9" s="642">
        <v>4912817</v>
      </c>
      <c r="CS9" s="643"/>
      <c r="CT9" s="643"/>
      <c r="CU9" s="643"/>
      <c r="CV9" s="643"/>
      <c r="CW9" s="643"/>
      <c r="CX9" s="643"/>
      <c r="CY9" s="644"/>
      <c r="CZ9" s="675">
        <v>5.5</v>
      </c>
      <c r="DA9" s="675"/>
      <c r="DB9" s="675"/>
      <c r="DC9" s="675"/>
      <c r="DD9" s="648">
        <v>404486</v>
      </c>
      <c r="DE9" s="643"/>
      <c r="DF9" s="643"/>
      <c r="DG9" s="643"/>
      <c r="DH9" s="643"/>
      <c r="DI9" s="643"/>
      <c r="DJ9" s="643"/>
      <c r="DK9" s="643"/>
      <c r="DL9" s="643"/>
      <c r="DM9" s="643"/>
      <c r="DN9" s="643"/>
      <c r="DO9" s="643"/>
      <c r="DP9" s="644"/>
      <c r="DQ9" s="648">
        <v>3573534</v>
      </c>
      <c r="DR9" s="643"/>
      <c r="DS9" s="643"/>
      <c r="DT9" s="643"/>
      <c r="DU9" s="643"/>
      <c r="DV9" s="643"/>
      <c r="DW9" s="643"/>
      <c r="DX9" s="643"/>
      <c r="DY9" s="643"/>
      <c r="DZ9" s="643"/>
      <c r="EA9" s="643"/>
      <c r="EB9" s="643"/>
      <c r="EC9" s="689"/>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130</v>
      </c>
      <c r="AA10" s="675"/>
      <c r="AB10" s="675"/>
      <c r="AC10" s="675"/>
      <c r="AD10" s="676" t="s">
        <v>248</v>
      </c>
      <c r="AE10" s="676"/>
      <c r="AF10" s="676"/>
      <c r="AG10" s="676"/>
      <c r="AH10" s="676"/>
      <c r="AI10" s="676"/>
      <c r="AJ10" s="676"/>
      <c r="AK10" s="676"/>
      <c r="AL10" s="645" t="s">
        <v>130</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497799</v>
      </c>
      <c r="BH10" s="643"/>
      <c r="BI10" s="643"/>
      <c r="BJ10" s="643"/>
      <c r="BK10" s="643"/>
      <c r="BL10" s="643"/>
      <c r="BM10" s="643"/>
      <c r="BN10" s="644"/>
      <c r="BO10" s="675">
        <v>2.4</v>
      </c>
      <c r="BP10" s="675"/>
      <c r="BQ10" s="675"/>
      <c r="BR10" s="675"/>
      <c r="BS10" s="648">
        <v>82267</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v>531905</v>
      </c>
      <c r="CS10" s="643"/>
      <c r="CT10" s="643"/>
      <c r="CU10" s="643"/>
      <c r="CV10" s="643"/>
      <c r="CW10" s="643"/>
      <c r="CX10" s="643"/>
      <c r="CY10" s="644"/>
      <c r="CZ10" s="675">
        <v>0.6</v>
      </c>
      <c r="DA10" s="675"/>
      <c r="DB10" s="675"/>
      <c r="DC10" s="675"/>
      <c r="DD10" s="648" t="s">
        <v>248</v>
      </c>
      <c r="DE10" s="643"/>
      <c r="DF10" s="643"/>
      <c r="DG10" s="643"/>
      <c r="DH10" s="643"/>
      <c r="DI10" s="643"/>
      <c r="DJ10" s="643"/>
      <c r="DK10" s="643"/>
      <c r="DL10" s="643"/>
      <c r="DM10" s="643"/>
      <c r="DN10" s="643"/>
      <c r="DO10" s="643"/>
      <c r="DP10" s="644"/>
      <c r="DQ10" s="648">
        <v>288304</v>
      </c>
      <c r="DR10" s="643"/>
      <c r="DS10" s="643"/>
      <c r="DT10" s="643"/>
      <c r="DU10" s="643"/>
      <c r="DV10" s="643"/>
      <c r="DW10" s="643"/>
      <c r="DX10" s="643"/>
      <c r="DY10" s="643"/>
      <c r="DZ10" s="643"/>
      <c r="EA10" s="643"/>
      <c r="EB10" s="643"/>
      <c r="EC10" s="689"/>
    </row>
    <row r="11" spans="2:143" ht="11.25" customHeight="1" x14ac:dyDescent="0.15">
      <c r="B11" s="639" t="s">
        <v>251</v>
      </c>
      <c r="C11" s="640"/>
      <c r="D11" s="640"/>
      <c r="E11" s="640"/>
      <c r="F11" s="640"/>
      <c r="G11" s="640"/>
      <c r="H11" s="640"/>
      <c r="I11" s="640"/>
      <c r="J11" s="640"/>
      <c r="K11" s="640"/>
      <c r="L11" s="640"/>
      <c r="M11" s="640"/>
      <c r="N11" s="640"/>
      <c r="O11" s="640"/>
      <c r="P11" s="640"/>
      <c r="Q11" s="641"/>
      <c r="R11" s="642">
        <v>3395718</v>
      </c>
      <c r="S11" s="643"/>
      <c r="T11" s="643"/>
      <c r="U11" s="643"/>
      <c r="V11" s="643"/>
      <c r="W11" s="643"/>
      <c r="X11" s="643"/>
      <c r="Y11" s="644"/>
      <c r="Z11" s="645">
        <v>3.6</v>
      </c>
      <c r="AA11" s="646"/>
      <c r="AB11" s="646"/>
      <c r="AC11" s="647"/>
      <c r="AD11" s="648">
        <v>3395718</v>
      </c>
      <c r="AE11" s="643"/>
      <c r="AF11" s="643"/>
      <c r="AG11" s="643"/>
      <c r="AH11" s="643"/>
      <c r="AI11" s="643"/>
      <c r="AJ11" s="643"/>
      <c r="AK11" s="644"/>
      <c r="AL11" s="645">
        <v>7.9</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1086631</v>
      </c>
      <c r="BH11" s="643"/>
      <c r="BI11" s="643"/>
      <c r="BJ11" s="643"/>
      <c r="BK11" s="643"/>
      <c r="BL11" s="643"/>
      <c r="BM11" s="643"/>
      <c r="BN11" s="644"/>
      <c r="BO11" s="675">
        <v>5.3</v>
      </c>
      <c r="BP11" s="675"/>
      <c r="BQ11" s="675"/>
      <c r="BR11" s="675"/>
      <c r="BS11" s="648">
        <v>264815</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2903665</v>
      </c>
      <c r="CS11" s="643"/>
      <c r="CT11" s="643"/>
      <c r="CU11" s="643"/>
      <c r="CV11" s="643"/>
      <c r="CW11" s="643"/>
      <c r="CX11" s="643"/>
      <c r="CY11" s="644"/>
      <c r="CZ11" s="675">
        <v>3.3</v>
      </c>
      <c r="DA11" s="675"/>
      <c r="DB11" s="675"/>
      <c r="DC11" s="675"/>
      <c r="DD11" s="648">
        <v>950540</v>
      </c>
      <c r="DE11" s="643"/>
      <c r="DF11" s="643"/>
      <c r="DG11" s="643"/>
      <c r="DH11" s="643"/>
      <c r="DI11" s="643"/>
      <c r="DJ11" s="643"/>
      <c r="DK11" s="643"/>
      <c r="DL11" s="643"/>
      <c r="DM11" s="643"/>
      <c r="DN11" s="643"/>
      <c r="DO11" s="643"/>
      <c r="DP11" s="644"/>
      <c r="DQ11" s="648">
        <v>1773779</v>
      </c>
      <c r="DR11" s="643"/>
      <c r="DS11" s="643"/>
      <c r="DT11" s="643"/>
      <c r="DU11" s="643"/>
      <c r="DV11" s="643"/>
      <c r="DW11" s="643"/>
      <c r="DX11" s="643"/>
      <c r="DY11" s="643"/>
      <c r="DZ11" s="643"/>
      <c r="EA11" s="643"/>
      <c r="EB11" s="643"/>
      <c r="EC11" s="689"/>
    </row>
    <row r="12" spans="2:143" ht="11.25" customHeight="1" x14ac:dyDescent="0.15">
      <c r="B12" s="639" t="s">
        <v>254</v>
      </c>
      <c r="C12" s="640"/>
      <c r="D12" s="640"/>
      <c r="E12" s="640"/>
      <c r="F12" s="640"/>
      <c r="G12" s="640"/>
      <c r="H12" s="640"/>
      <c r="I12" s="640"/>
      <c r="J12" s="640"/>
      <c r="K12" s="640"/>
      <c r="L12" s="640"/>
      <c r="M12" s="640"/>
      <c r="N12" s="640"/>
      <c r="O12" s="640"/>
      <c r="P12" s="640"/>
      <c r="Q12" s="641"/>
      <c r="R12" s="642">
        <v>20579</v>
      </c>
      <c r="S12" s="643"/>
      <c r="T12" s="643"/>
      <c r="U12" s="643"/>
      <c r="V12" s="643"/>
      <c r="W12" s="643"/>
      <c r="X12" s="643"/>
      <c r="Y12" s="644"/>
      <c r="Z12" s="675">
        <v>0</v>
      </c>
      <c r="AA12" s="675"/>
      <c r="AB12" s="675"/>
      <c r="AC12" s="675"/>
      <c r="AD12" s="676">
        <v>20579</v>
      </c>
      <c r="AE12" s="676"/>
      <c r="AF12" s="676"/>
      <c r="AG12" s="676"/>
      <c r="AH12" s="676"/>
      <c r="AI12" s="676"/>
      <c r="AJ12" s="676"/>
      <c r="AK12" s="676"/>
      <c r="AL12" s="645">
        <v>0</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10487536</v>
      </c>
      <c r="BH12" s="643"/>
      <c r="BI12" s="643"/>
      <c r="BJ12" s="643"/>
      <c r="BK12" s="643"/>
      <c r="BL12" s="643"/>
      <c r="BM12" s="643"/>
      <c r="BN12" s="644"/>
      <c r="BO12" s="675">
        <v>50.9</v>
      </c>
      <c r="BP12" s="675"/>
      <c r="BQ12" s="675"/>
      <c r="BR12" s="675"/>
      <c r="BS12" s="648" t="s">
        <v>130</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3205598</v>
      </c>
      <c r="CS12" s="643"/>
      <c r="CT12" s="643"/>
      <c r="CU12" s="643"/>
      <c r="CV12" s="643"/>
      <c r="CW12" s="643"/>
      <c r="CX12" s="643"/>
      <c r="CY12" s="644"/>
      <c r="CZ12" s="675">
        <v>3.6</v>
      </c>
      <c r="DA12" s="675"/>
      <c r="DB12" s="675"/>
      <c r="DC12" s="675"/>
      <c r="DD12" s="648">
        <v>306743</v>
      </c>
      <c r="DE12" s="643"/>
      <c r="DF12" s="643"/>
      <c r="DG12" s="643"/>
      <c r="DH12" s="643"/>
      <c r="DI12" s="643"/>
      <c r="DJ12" s="643"/>
      <c r="DK12" s="643"/>
      <c r="DL12" s="643"/>
      <c r="DM12" s="643"/>
      <c r="DN12" s="643"/>
      <c r="DO12" s="643"/>
      <c r="DP12" s="644"/>
      <c r="DQ12" s="648">
        <v>2273104</v>
      </c>
      <c r="DR12" s="643"/>
      <c r="DS12" s="643"/>
      <c r="DT12" s="643"/>
      <c r="DU12" s="643"/>
      <c r="DV12" s="643"/>
      <c r="DW12" s="643"/>
      <c r="DX12" s="643"/>
      <c r="DY12" s="643"/>
      <c r="DZ12" s="643"/>
      <c r="EA12" s="643"/>
      <c r="EB12" s="643"/>
      <c r="EC12" s="689"/>
    </row>
    <row r="13" spans="2:143" ht="11.25" customHeight="1" x14ac:dyDescent="0.15">
      <c r="B13" s="639" t="s">
        <v>257</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130</v>
      </c>
      <c r="AE13" s="676"/>
      <c r="AF13" s="676"/>
      <c r="AG13" s="676"/>
      <c r="AH13" s="676"/>
      <c r="AI13" s="676"/>
      <c r="AJ13" s="676"/>
      <c r="AK13" s="676"/>
      <c r="AL13" s="645" t="s">
        <v>248</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9318017</v>
      </c>
      <c r="BH13" s="643"/>
      <c r="BI13" s="643"/>
      <c r="BJ13" s="643"/>
      <c r="BK13" s="643"/>
      <c r="BL13" s="643"/>
      <c r="BM13" s="643"/>
      <c r="BN13" s="644"/>
      <c r="BO13" s="675">
        <v>45.2</v>
      </c>
      <c r="BP13" s="675"/>
      <c r="BQ13" s="675"/>
      <c r="BR13" s="675"/>
      <c r="BS13" s="648" t="s">
        <v>248</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7000350</v>
      </c>
      <c r="CS13" s="643"/>
      <c r="CT13" s="643"/>
      <c r="CU13" s="643"/>
      <c r="CV13" s="643"/>
      <c r="CW13" s="643"/>
      <c r="CX13" s="643"/>
      <c r="CY13" s="644"/>
      <c r="CZ13" s="675">
        <v>7.8</v>
      </c>
      <c r="DA13" s="675"/>
      <c r="DB13" s="675"/>
      <c r="DC13" s="675"/>
      <c r="DD13" s="648">
        <v>3049340</v>
      </c>
      <c r="DE13" s="643"/>
      <c r="DF13" s="643"/>
      <c r="DG13" s="643"/>
      <c r="DH13" s="643"/>
      <c r="DI13" s="643"/>
      <c r="DJ13" s="643"/>
      <c r="DK13" s="643"/>
      <c r="DL13" s="643"/>
      <c r="DM13" s="643"/>
      <c r="DN13" s="643"/>
      <c r="DO13" s="643"/>
      <c r="DP13" s="644"/>
      <c r="DQ13" s="648">
        <v>4385400</v>
      </c>
      <c r="DR13" s="643"/>
      <c r="DS13" s="643"/>
      <c r="DT13" s="643"/>
      <c r="DU13" s="643"/>
      <c r="DV13" s="643"/>
      <c r="DW13" s="643"/>
      <c r="DX13" s="643"/>
      <c r="DY13" s="643"/>
      <c r="DZ13" s="643"/>
      <c r="EA13" s="643"/>
      <c r="EB13" s="643"/>
      <c r="EC13" s="689"/>
    </row>
    <row r="14" spans="2:143" ht="11.25" customHeight="1" x14ac:dyDescent="0.15">
      <c r="B14" s="639" t="s">
        <v>260</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248</v>
      </c>
      <c r="AA14" s="675"/>
      <c r="AB14" s="675"/>
      <c r="AC14" s="675"/>
      <c r="AD14" s="676" t="s">
        <v>130</v>
      </c>
      <c r="AE14" s="676"/>
      <c r="AF14" s="676"/>
      <c r="AG14" s="676"/>
      <c r="AH14" s="676"/>
      <c r="AI14" s="676"/>
      <c r="AJ14" s="676"/>
      <c r="AK14" s="676"/>
      <c r="AL14" s="645" t="s">
        <v>248</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592809</v>
      </c>
      <c r="BH14" s="643"/>
      <c r="BI14" s="643"/>
      <c r="BJ14" s="643"/>
      <c r="BK14" s="643"/>
      <c r="BL14" s="643"/>
      <c r="BM14" s="643"/>
      <c r="BN14" s="644"/>
      <c r="BO14" s="675">
        <v>2.9</v>
      </c>
      <c r="BP14" s="675"/>
      <c r="BQ14" s="675"/>
      <c r="BR14" s="675"/>
      <c r="BS14" s="648" t="s">
        <v>248</v>
      </c>
      <c r="BT14" s="643"/>
      <c r="BU14" s="643"/>
      <c r="BV14" s="643"/>
      <c r="BW14" s="643"/>
      <c r="BX14" s="643"/>
      <c r="BY14" s="643"/>
      <c r="BZ14" s="643"/>
      <c r="CA14" s="643"/>
      <c r="CB14" s="689"/>
      <c r="CD14" s="681" t="s">
        <v>262</v>
      </c>
      <c r="CE14" s="682"/>
      <c r="CF14" s="682"/>
      <c r="CG14" s="682"/>
      <c r="CH14" s="682"/>
      <c r="CI14" s="682"/>
      <c r="CJ14" s="682"/>
      <c r="CK14" s="682"/>
      <c r="CL14" s="682"/>
      <c r="CM14" s="682"/>
      <c r="CN14" s="682"/>
      <c r="CO14" s="682"/>
      <c r="CP14" s="682"/>
      <c r="CQ14" s="683"/>
      <c r="CR14" s="642">
        <v>3100643</v>
      </c>
      <c r="CS14" s="643"/>
      <c r="CT14" s="643"/>
      <c r="CU14" s="643"/>
      <c r="CV14" s="643"/>
      <c r="CW14" s="643"/>
      <c r="CX14" s="643"/>
      <c r="CY14" s="644"/>
      <c r="CZ14" s="675">
        <v>3.5</v>
      </c>
      <c r="DA14" s="675"/>
      <c r="DB14" s="675"/>
      <c r="DC14" s="675"/>
      <c r="DD14" s="648">
        <v>700737</v>
      </c>
      <c r="DE14" s="643"/>
      <c r="DF14" s="643"/>
      <c r="DG14" s="643"/>
      <c r="DH14" s="643"/>
      <c r="DI14" s="643"/>
      <c r="DJ14" s="643"/>
      <c r="DK14" s="643"/>
      <c r="DL14" s="643"/>
      <c r="DM14" s="643"/>
      <c r="DN14" s="643"/>
      <c r="DO14" s="643"/>
      <c r="DP14" s="644"/>
      <c r="DQ14" s="648">
        <v>2515472</v>
      </c>
      <c r="DR14" s="643"/>
      <c r="DS14" s="643"/>
      <c r="DT14" s="643"/>
      <c r="DU14" s="643"/>
      <c r="DV14" s="643"/>
      <c r="DW14" s="643"/>
      <c r="DX14" s="643"/>
      <c r="DY14" s="643"/>
      <c r="DZ14" s="643"/>
      <c r="EA14" s="643"/>
      <c r="EB14" s="643"/>
      <c r="EC14" s="689"/>
    </row>
    <row r="15" spans="2:143" ht="11.25" customHeight="1" x14ac:dyDescent="0.15">
      <c r="B15" s="639" t="s">
        <v>263</v>
      </c>
      <c r="C15" s="640"/>
      <c r="D15" s="640"/>
      <c r="E15" s="640"/>
      <c r="F15" s="640"/>
      <c r="G15" s="640"/>
      <c r="H15" s="640"/>
      <c r="I15" s="640"/>
      <c r="J15" s="640"/>
      <c r="K15" s="640"/>
      <c r="L15" s="640"/>
      <c r="M15" s="640"/>
      <c r="N15" s="640"/>
      <c r="O15" s="640"/>
      <c r="P15" s="640"/>
      <c r="Q15" s="641"/>
      <c r="R15" s="642" t="s">
        <v>248</v>
      </c>
      <c r="S15" s="643"/>
      <c r="T15" s="643"/>
      <c r="U15" s="643"/>
      <c r="V15" s="643"/>
      <c r="W15" s="643"/>
      <c r="X15" s="643"/>
      <c r="Y15" s="644"/>
      <c r="Z15" s="675" t="s">
        <v>130</v>
      </c>
      <c r="AA15" s="675"/>
      <c r="AB15" s="675"/>
      <c r="AC15" s="675"/>
      <c r="AD15" s="676" t="s">
        <v>130</v>
      </c>
      <c r="AE15" s="676"/>
      <c r="AF15" s="676"/>
      <c r="AG15" s="676"/>
      <c r="AH15" s="676"/>
      <c r="AI15" s="676"/>
      <c r="AJ15" s="676"/>
      <c r="AK15" s="676"/>
      <c r="AL15" s="645" t="s">
        <v>130</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979829</v>
      </c>
      <c r="BH15" s="643"/>
      <c r="BI15" s="643"/>
      <c r="BJ15" s="643"/>
      <c r="BK15" s="643"/>
      <c r="BL15" s="643"/>
      <c r="BM15" s="643"/>
      <c r="BN15" s="644"/>
      <c r="BO15" s="675">
        <v>4.8</v>
      </c>
      <c r="BP15" s="675"/>
      <c r="BQ15" s="675"/>
      <c r="BR15" s="675"/>
      <c r="BS15" s="648" t="s">
        <v>130</v>
      </c>
      <c r="BT15" s="643"/>
      <c r="BU15" s="643"/>
      <c r="BV15" s="643"/>
      <c r="BW15" s="643"/>
      <c r="BX15" s="643"/>
      <c r="BY15" s="643"/>
      <c r="BZ15" s="643"/>
      <c r="CA15" s="643"/>
      <c r="CB15" s="689"/>
      <c r="CD15" s="681" t="s">
        <v>265</v>
      </c>
      <c r="CE15" s="682"/>
      <c r="CF15" s="682"/>
      <c r="CG15" s="682"/>
      <c r="CH15" s="682"/>
      <c r="CI15" s="682"/>
      <c r="CJ15" s="682"/>
      <c r="CK15" s="682"/>
      <c r="CL15" s="682"/>
      <c r="CM15" s="682"/>
      <c r="CN15" s="682"/>
      <c r="CO15" s="682"/>
      <c r="CP15" s="682"/>
      <c r="CQ15" s="683"/>
      <c r="CR15" s="642">
        <v>7271539</v>
      </c>
      <c r="CS15" s="643"/>
      <c r="CT15" s="643"/>
      <c r="CU15" s="643"/>
      <c r="CV15" s="643"/>
      <c r="CW15" s="643"/>
      <c r="CX15" s="643"/>
      <c r="CY15" s="644"/>
      <c r="CZ15" s="675">
        <v>8.1</v>
      </c>
      <c r="DA15" s="675"/>
      <c r="DB15" s="675"/>
      <c r="DC15" s="675"/>
      <c r="DD15" s="648">
        <v>1353729</v>
      </c>
      <c r="DE15" s="643"/>
      <c r="DF15" s="643"/>
      <c r="DG15" s="643"/>
      <c r="DH15" s="643"/>
      <c r="DI15" s="643"/>
      <c r="DJ15" s="643"/>
      <c r="DK15" s="643"/>
      <c r="DL15" s="643"/>
      <c r="DM15" s="643"/>
      <c r="DN15" s="643"/>
      <c r="DO15" s="643"/>
      <c r="DP15" s="644"/>
      <c r="DQ15" s="648">
        <v>4870215</v>
      </c>
      <c r="DR15" s="643"/>
      <c r="DS15" s="643"/>
      <c r="DT15" s="643"/>
      <c r="DU15" s="643"/>
      <c r="DV15" s="643"/>
      <c r="DW15" s="643"/>
      <c r="DX15" s="643"/>
      <c r="DY15" s="643"/>
      <c r="DZ15" s="643"/>
      <c r="EA15" s="643"/>
      <c r="EB15" s="643"/>
      <c r="EC15" s="689"/>
    </row>
    <row r="16" spans="2:143" ht="11.25" customHeight="1" x14ac:dyDescent="0.15">
      <c r="B16" s="639" t="s">
        <v>266</v>
      </c>
      <c r="C16" s="640"/>
      <c r="D16" s="640"/>
      <c r="E16" s="640"/>
      <c r="F16" s="640"/>
      <c r="G16" s="640"/>
      <c r="H16" s="640"/>
      <c r="I16" s="640"/>
      <c r="J16" s="640"/>
      <c r="K16" s="640"/>
      <c r="L16" s="640"/>
      <c r="M16" s="640"/>
      <c r="N16" s="640"/>
      <c r="O16" s="640"/>
      <c r="P16" s="640"/>
      <c r="Q16" s="641"/>
      <c r="R16" s="642">
        <v>40226</v>
      </c>
      <c r="S16" s="643"/>
      <c r="T16" s="643"/>
      <c r="U16" s="643"/>
      <c r="V16" s="643"/>
      <c r="W16" s="643"/>
      <c r="X16" s="643"/>
      <c r="Y16" s="644"/>
      <c r="Z16" s="675">
        <v>0</v>
      </c>
      <c r="AA16" s="675"/>
      <c r="AB16" s="675"/>
      <c r="AC16" s="675"/>
      <c r="AD16" s="676">
        <v>40226</v>
      </c>
      <c r="AE16" s="676"/>
      <c r="AF16" s="676"/>
      <c r="AG16" s="676"/>
      <c r="AH16" s="676"/>
      <c r="AI16" s="676"/>
      <c r="AJ16" s="676"/>
      <c r="AK16" s="676"/>
      <c r="AL16" s="645">
        <v>0.1</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130</v>
      </c>
      <c r="BT16" s="643"/>
      <c r="BU16" s="643"/>
      <c r="BV16" s="643"/>
      <c r="BW16" s="643"/>
      <c r="BX16" s="643"/>
      <c r="BY16" s="643"/>
      <c r="BZ16" s="643"/>
      <c r="CA16" s="643"/>
      <c r="CB16" s="689"/>
      <c r="CD16" s="681" t="s">
        <v>268</v>
      </c>
      <c r="CE16" s="682"/>
      <c r="CF16" s="682"/>
      <c r="CG16" s="682"/>
      <c r="CH16" s="682"/>
      <c r="CI16" s="682"/>
      <c r="CJ16" s="682"/>
      <c r="CK16" s="682"/>
      <c r="CL16" s="682"/>
      <c r="CM16" s="682"/>
      <c r="CN16" s="682"/>
      <c r="CO16" s="682"/>
      <c r="CP16" s="682"/>
      <c r="CQ16" s="683"/>
      <c r="CR16" s="642">
        <v>582773</v>
      </c>
      <c r="CS16" s="643"/>
      <c r="CT16" s="643"/>
      <c r="CU16" s="643"/>
      <c r="CV16" s="643"/>
      <c r="CW16" s="643"/>
      <c r="CX16" s="643"/>
      <c r="CY16" s="644"/>
      <c r="CZ16" s="675">
        <v>0.7</v>
      </c>
      <c r="DA16" s="675"/>
      <c r="DB16" s="675"/>
      <c r="DC16" s="675"/>
      <c r="DD16" s="648" t="s">
        <v>130</v>
      </c>
      <c r="DE16" s="643"/>
      <c r="DF16" s="643"/>
      <c r="DG16" s="643"/>
      <c r="DH16" s="643"/>
      <c r="DI16" s="643"/>
      <c r="DJ16" s="643"/>
      <c r="DK16" s="643"/>
      <c r="DL16" s="643"/>
      <c r="DM16" s="643"/>
      <c r="DN16" s="643"/>
      <c r="DO16" s="643"/>
      <c r="DP16" s="644"/>
      <c r="DQ16" s="648">
        <v>170734</v>
      </c>
      <c r="DR16" s="643"/>
      <c r="DS16" s="643"/>
      <c r="DT16" s="643"/>
      <c r="DU16" s="643"/>
      <c r="DV16" s="643"/>
      <c r="DW16" s="643"/>
      <c r="DX16" s="643"/>
      <c r="DY16" s="643"/>
      <c r="DZ16" s="643"/>
      <c r="EA16" s="643"/>
      <c r="EB16" s="643"/>
      <c r="EC16" s="689"/>
    </row>
    <row r="17" spans="2:133" ht="11.25" customHeight="1" x14ac:dyDescent="0.15">
      <c r="B17" s="639" t="s">
        <v>269</v>
      </c>
      <c r="C17" s="640"/>
      <c r="D17" s="640"/>
      <c r="E17" s="640"/>
      <c r="F17" s="640"/>
      <c r="G17" s="640"/>
      <c r="H17" s="640"/>
      <c r="I17" s="640"/>
      <c r="J17" s="640"/>
      <c r="K17" s="640"/>
      <c r="L17" s="640"/>
      <c r="M17" s="640"/>
      <c r="N17" s="640"/>
      <c r="O17" s="640"/>
      <c r="P17" s="640"/>
      <c r="Q17" s="641"/>
      <c r="R17" s="642">
        <v>284792</v>
      </c>
      <c r="S17" s="643"/>
      <c r="T17" s="643"/>
      <c r="U17" s="643"/>
      <c r="V17" s="643"/>
      <c r="W17" s="643"/>
      <c r="X17" s="643"/>
      <c r="Y17" s="644"/>
      <c r="Z17" s="675">
        <v>0.3</v>
      </c>
      <c r="AA17" s="675"/>
      <c r="AB17" s="675"/>
      <c r="AC17" s="675"/>
      <c r="AD17" s="676">
        <v>284792</v>
      </c>
      <c r="AE17" s="676"/>
      <c r="AF17" s="676"/>
      <c r="AG17" s="676"/>
      <c r="AH17" s="676"/>
      <c r="AI17" s="676"/>
      <c r="AJ17" s="676"/>
      <c r="AK17" s="676"/>
      <c r="AL17" s="645">
        <v>0.7</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248</v>
      </c>
      <c r="BP17" s="675"/>
      <c r="BQ17" s="675"/>
      <c r="BR17" s="675"/>
      <c r="BS17" s="648" t="s">
        <v>130</v>
      </c>
      <c r="BT17" s="643"/>
      <c r="BU17" s="643"/>
      <c r="BV17" s="643"/>
      <c r="BW17" s="643"/>
      <c r="BX17" s="643"/>
      <c r="BY17" s="643"/>
      <c r="BZ17" s="643"/>
      <c r="CA17" s="643"/>
      <c r="CB17" s="689"/>
      <c r="CD17" s="681" t="s">
        <v>271</v>
      </c>
      <c r="CE17" s="682"/>
      <c r="CF17" s="682"/>
      <c r="CG17" s="682"/>
      <c r="CH17" s="682"/>
      <c r="CI17" s="682"/>
      <c r="CJ17" s="682"/>
      <c r="CK17" s="682"/>
      <c r="CL17" s="682"/>
      <c r="CM17" s="682"/>
      <c r="CN17" s="682"/>
      <c r="CO17" s="682"/>
      <c r="CP17" s="682"/>
      <c r="CQ17" s="683"/>
      <c r="CR17" s="642">
        <v>11305935</v>
      </c>
      <c r="CS17" s="643"/>
      <c r="CT17" s="643"/>
      <c r="CU17" s="643"/>
      <c r="CV17" s="643"/>
      <c r="CW17" s="643"/>
      <c r="CX17" s="643"/>
      <c r="CY17" s="644"/>
      <c r="CZ17" s="675">
        <v>12.7</v>
      </c>
      <c r="DA17" s="675"/>
      <c r="DB17" s="675"/>
      <c r="DC17" s="675"/>
      <c r="DD17" s="648" t="s">
        <v>130</v>
      </c>
      <c r="DE17" s="643"/>
      <c r="DF17" s="643"/>
      <c r="DG17" s="643"/>
      <c r="DH17" s="643"/>
      <c r="DI17" s="643"/>
      <c r="DJ17" s="643"/>
      <c r="DK17" s="643"/>
      <c r="DL17" s="643"/>
      <c r="DM17" s="643"/>
      <c r="DN17" s="643"/>
      <c r="DO17" s="643"/>
      <c r="DP17" s="644"/>
      <c r="DQ17" s="648">
        <v>11092758</v>
      </c>
      <c r="DR17" s="643"/>
      <c r="DS17" s="643"/>
      <c r="DT17" s="643"/>
      <c r="DU17" s="643"/>
      <c r="DV17" s="643"/>
      <c r="DW17" s="643"/>
      <c r="DX17" s="643"/>
      <c r="DY17" s="643"/>
      <c r="DZ17" s="643"/>
      <c r="EA17" s="643"/>
      <c r="EB17" s="643"/>
      <c r="EC17" s="689"/>
    </row>
    <row r="18" spans="2:133" ht="11.25" customHeight="1" x14ac:dyDescent="0.15">
      <c r="B18" s="639" t="s">
        <v>272</v>
      </c>
      <c r="C18" s="640"/>
      <c r="D18" s="640"/>
      <c r="E18" s="640"/>
      <c r="F18" s="640"/>
      <c r="G18" s="640"/>
      <c r="H18" s="640"/>
      <c r="I18" s="640"/>
      <c r="J18" s="640"/>
      <c r="K18" s="640"/>
      <c r="L18" s="640"/>
      <c r="M18" s="640"/>
      <c r="N18" s="640"/>
      <c r="O18" s="640"/>
      <c r="P18" s="640"/>
      <c r="Q18" s="641"/>
      <c r="R18" s="642">
        <v>144898</v>
      </c>
      <c r="S18" s="643"/>
      <c r="T18" s="643"/>
      <c r="U18" s="643"/>
      <c r="V18" s="643"/>
      <c r="W18" s="643"/>
      <c r="X18" s="643"/>
      <c r="Y18" s="644"/>
      <c r="Z18" s="675">
        <v>0.2</v>
      </c>
      <c r="AA18" s="675"/>
      <c r="AB18" s="675"/>
      <c r="AC18" s="675"/>
      <c r="AD18" s="676">
        <v>144898</v>
      </c>
      <c r="AE18" s="676"/>
      <c r="AF18" s="676"/>
      <c r="AG18" s="676"/>
      <c r="AH18" s="676"/>
      <c r="AI18" s="676"/>
      <c r="AJ18" s="676"/>
      <c r="AK18" s="676"/>
      <c r="AL18" s="645">
        <v>0.3</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130</v>
      </c>
      <c r="BP18" s="675"/>
      <c r="BQ18" s="675"/>
      <c r="BR18" s="675"/>
      <c r="BS18" s="648" t="s">
        <v>248</v>
      </c>
      <c r="BT18" s="643"/>
      <c r="BU18" s="643"/>
      <c r="BV18" s="643"/>
      <c r="BW18" s="643"/>
      <c r="BX18" s="643"/>
      <c r="BY18" s="643"/>
      <c r="BZ18" s="643"/>
      <c r="CA18" s="643"/>
      <c r="CB18" s="689"/>
      <c r="CD18" s="681" t="s">
        <v>274</v>
      </c>
      <c r="CE18" s="682"/>
      <c r="CF18" s="682"/>
      <c r="CG18" s="682"/>
      <c r="CH18" s="682"/>
      <c r="CI18" s="682"/>
      <c r="CJ18" s="682"/>
      <c r="CK18" s="682"/>
      <c r="CL18" s="682"/>
      <c r="CM18" s="682"/>
      <c r="CN18" s="682"/>
      <c r="CO18" s="682"/>
      <c r="CP18" s="682"/>
      <c r="CQ18" s="683"/>
      <c r="CR18" s="642">
        <v>59515</v>
      </c>
      <c r="CS18" s="643"/>
      <c r="CT18" s="643"/>
      <c r="CU18" s="643"/>
      <c r="CV18" s="643"/>
      <c r="CW18" s="643"/>
      <c r="CX18" s="643"/>
      <c r="CY18" s="644"/>
      <c r="CZ18" s="675">
        <v>0.1</v>
      </c>
      <c r="DA18" s="675"/>
      <c r="DB18" s="675"/>
      <c r="DC18" s="675"/>
      <c r="DD18" s="648" t="s">
        <v>130</v>
      </c>
      <c r="DE18" s="643"/>
      <c r="DF18" s="643"/>
      <c r="DG18" s="643"/>
      <c r="DH18" s="643"/>
      <c r="DI18" s="643"/>
      <c r="DJ18" s="643"/>
      <c r="DK18" s="643"/>
      <c r="DL18" s="643"/>
      <c r="DM18" s="643"/>
      <c r="DN18" s="643"/>
      <c r="DO18" s="643"/>
      <c r="DP18" s="644"/>
      <c r="DQ18" s="648">
        <v>59515</v>
      </c>
      <c r="DR18" s="643"/>
      <c r="DS18" s="643"/>
      <c r="DT18" s="643"/>
      <c r="DU18" s="643"/>
      <c r="DV18" s="643"/>
      <c r="DW18" s="643"/>
      <c r="DX18" s="643"/>
      <c r="DY18" s="643"/>
      <c r="DZ18" s="643"/>
      <c r="EA18" s="643"/>
      <c r="EB18" s="643"/>
      <c r="EC18" s="689"/>
    </row>
    <row r="19" spans="2:133" ht="11.25" customHeight="1" x14ac:dyDescent="0.15">
      <c r="B19" s="639" t="s">
        <v>275</v>
      </c>
      <c r="C19" s="640"/>
      <c r="D19" s="640"/>
      <c r="E19" s="640"/>
      <c r="F19" s="640"/>
      <c r="G19" s="640"/>
      <c r="H19" s="640"/>
      <c r="I19" s="640"/>
      <c r="J19" s="640"/>
      <c r="K19" s="640"/>
      <c r="L19" s="640"/>
      <c r="M19" s="640"/>
      <c r="N19" s="640"/>
      <c r="O19" s="640"/>
      <c r="P19" s="640"/>
      <c r="Q19" s="641"/>
      <c r="R19" s="642">
        <v>119293</v>
      </c>
      <c r="S19" s="643"/>
      <c r="T19" s="643"/>
      <c r="U19" s="643"/>
      <c r="V19" s="643"/>
      <c r="W19" s="643"/>
      <c r="X19" s="643"/>
      <c r="Y19" s="644"/>
      <c r="Z19" s="675">
        <v>0.1</v>
      </c>
      <c r="AA19" s="675"/>
      <c r="AB19" s="675"/>
      <c r="AC19" s="675"/>
      <c r="AD19" s="676">
        <v>119293</v>
      </c>
      <c r="AE19" s="676"/>
      <c r="AF19" s="676"/>
      <c r="AG19" s="676"/>
      <c r="AH19" s="676"/>
      <c r="AI19" s="676"/>
      <c r="AJ19" s="676"/>
      <c r="AK19" s="676"/>
      <c r="AL19" s="645">
        <v>0.3</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v>3748</v>
      </c>
      <c r="BH19" s="643"/>
      <c r="BI19" s="643"/>
      <c r="BJ19" s="643"/>
      <c r="BK19" s="643"/>
      <c r="BL19" s="643"/>
      <c r="BM19" s="643"/>
      <c r="BN19" s="644"/>
      <c r="BO19" s="675">
        <v>0</v>
      </c>
      <c r="BP19" s="675"/>
      <c r="BQ19" s="675"/>
      <c r="BR19" s="675"/>
      <c r="BS19" s="648" t="s">
        <v>130</v>
      </c>
      <c r="BT19" s="643"/>
      <c r="BU19" s="643"/>
      <c r="BV19" s="643"/>
      <c r="BW19" s="643"/>
      <c r="BX19" s="643"/>
      <c r="BY19" s="643"/>
      <c r="BZ19" s="643"/>
      <c r="CA19" s="643"/>
      <c r="CB19" s="689"/>
      <c r="CD19" s="681" t="s">
        <v>277</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130</v>
      </c>
      <c r="DA19" s="675"/>
      <c r="DB19" s="675"/>
      <c r="DC19" s="675"/>
      <c r="DD19" s="648" t="s">
        <v>248</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15">
      <c r="B20" s="639" t="s">
        <v>278</v>
      </c>
      <c r="C20" s="640"/>
      <c r="D20" s="640"/>
      <c r="E20" s="640"/>
      <c r="F20" s="640"/>
      <c r="G20" s="640"/>
      <c r="H20" s="640"/>
      <c r="I20" s="640"/>
      <c r="J20" s="640"/>
      <c r="K20" s="640"/>
      <c r="L20" s="640"/>
      <c r="M20" s="640"/>
      <c r="N20" s="640"/>
      <c r="O20" s="640"/>
      <c r="P20" s="640"/>
      <c r="Q20" s="641"/>
      <c r="R20" s="642">
        <v>19766</v>
      </c>
      <c r="S20" s="643"/>
      <c r="T20" s="643"/>
      <c r="U20" s="643"/>
      <c r="V20" s="643"/>
      <c r="W20" s="643"/>
      <c r="X20" s="643"/>
      <c r="Y20" s="644"/>
      <c r="Z20" s="675">
        <v>0</v>
      </c>
      <c r="AA20" s="675"/>
      <c r="AB20" s="675"/>
      <c r="AC20" s="675"/>
      <c r="AD20" s="676">
        <v>19766</v>
      </c>
      <c r="AE20" s="676"/>
      <c r="AF20" s="676"/>
      <c r="AG20" s="676"/>
      <c r="AH20" s="676"/>
      <c r="AI20" s="676"/>
      <c r="AJ20" s="676"/>
      <c r="AK20" s="676"/>
      <c r="AL20" s="645">
        <v>0</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v>3748</v>
      </c>
      <c r="BH20" s="643"/>
      <c r="BI20" s="643"/>
      <c r="BJ20" s="643"/>
      <c r="BK20" s="643"/>
      <c r="BL20" s="643"/>
      <c r="BM20" s="643"/>
      <c r="BN20" s="644"/>
      <c r="BO20" s="675">
        <v>0</v>
      </c>
      <c r="BP20" s="675"/>
      <c r="BQ20" s="675"/>
      <c r="BR20" s="675"/>
      <c r="BS20" s="648" t="s">
        <v>248</v>
      </c>
      <c r="BT20" s="643"/>
      <c r="BU20" s="643"/>
      <c r="BV20" s="643"/>
      <c r="BW20" s="643"/>
      <c r="BX20" s="643"/>
      <c r="BY20" s="643"/>
      <c r="BZ20" s="643"/>
      <c r="CA20" s="643"/>
      <c r="CB20" s="689"/>
      <c r="CD20" s="681" t="s">
        <v>280</v>
      </c>
      <c r="CE20" s="682"/>
      <c r="CF20" s="682"/>
      <c r="CG20" s="682"/>
      <c r="CH20" s="682"/>
      <c r="CI20" s="682"/>
      <c r="CJ20" s="682"/>
      <c r="CK20" s="682"/>
      <c r="CL20" s="682"/>
      <c r="CM20" s="682"/>
      <c r="CN20" s="682"/>
      <c r="CO20" s="682"/>
      <c r="CP20" s="682"/>
      <c r="CQ20" s="683"/>
      <c r="CR20" s="642">
        <v>89290713</v>
      </c>
      <c r="CS20" s="643"/>
      <c r="CT20" s="643"/>
      <c r="CU20" s="643"/>
      <c r="CV20" s="643"/>
      <c r="CW20" s="643"/>
      <c r="CX20" s="643"/>
      <c r="CY20" s="644"/>
      <c r="CZ20" s="675">
        <v>100</v>
      </c>
      <c r="DA20" s="675"/>
      <c r="DB20" s="675"/>
      <c r="DC20" s="675"/>
      <c r="DD20" s="648">
        <v>7522446</v>
      </c>
      <c r="DE20" s="643"/>
      <c r="DF20" s="643"/>
      <c r="DG20" s="643"/>
      <c r="DH20" s="643"/>
      <c r="DI20" s="643"/>
      <c r="DJ20" s="643"/>
      <c r="DK20" s="643"/>
      <c r="DL20" s="643"/>
      <c r="DM20" s="643"/>
      <c r="DN20" s="643"/>
      <c r="DO20" s="643"/>
      <c r="DP20" s="644"/>
      <c r="DQ20" s="648">
        <v>50340310</v>
      </c>
      <c r="DR20" s="643"/>
      <c r="DS20" s="643"/>
      <c r="DT20" s="643"/>
      <c r="DU20" s="643"/>
      <c r="DV20" s="643"/>
      <c r="DW20" s="643"/>
      <c r="DX20" s="643"/>
      <c r="DY20" s="643"/>
      <c r="DZ20" s="643"/>
      <c r="EA20" s="643"/>
      <c r="EB20" s="643"/>
      <c r="EC20" s="689"/>
    </row>
    <row r="21" spans="2:133" ht="11.25" customHeight="1" x14ac:dyDescent="0.15">
      <c r="B21" s="639" t="s">
        <v>281</v>
      </c>
      <c r="C21" s="640"/>
      <c r="D21" s="640"/>
      <c r="E21" s="640"/>
      <c r="F21" s="640"/>
      <c r="G21" s="640"/>
      <c r="H21" s="640"/>
      <c r="I21" s="640"/>
      <c r="J21" s="640"/>
      <c r="K21" s="640"/>
      <c r="L21" s="640"/>
      <c r="M21" s="640"/>
      <c r="N21" s="640"/>
      <c r="O21" s="640"/>
      <c r="P21" s="640"/>
      <c r="Q21" s="641"/>
      <c r="R21" s="642">
        <v>5839</v>
      </c>
      <c r="S21" s="643"/>
      <c r="T21" s="643"/>
      <c r="U21" s="643"/>
      <c r="V21" s="643"/>
      <c r="W21" s="643"/>
      <c r="X21" s="643"/>
      <c r="Y21" s="644"/>
      <c r="Z21" s="675">
        <v>0</v>
      </c>
      <c r="AA21" s="675"/>
      <c r="AB21" s="675"/>
      <c r="AC21" s="675"/>
      <c r="AD21" s="676">
        <v>5839</v>
      </c>
      <c r="AE21" s="676"/>
      <c r="AF21" s="676"/>
      <c r="AG21" s="676"/>
      <c r="AH21" s="676"/>
      <c r="AI21" s="676"/>
      <c r="AJ21" s="676"/>
      <c r="AK21" s="676"/>
      <c r="AL21" s="645">
        <v>0</v>
      </c>
      <c r="AM21" s="646"/>
      <c r="AN21" s="646"/>
      <c r="AO21" s="677"/>
      <c r="AP21" s="736" t="s">
        <v>282</v>
      </c>
      <c r="AQ21" s="744"/>
      <c r="AR21" s="744"/>
      <c r="AS21" s="744"/>
      <c r="AT21" s="744"/>
      <c r="AU21" s="744"/>
      <c r="AV21" s="744"/>
      <c r="AW21" s="744"/>
      <c r="AX21" s="744"/>
      <c r="AY21" s="744"/>
      <c r="AZ21" s="744"/>
      <c r="BA21" s="744"/>
      <c r="BB21" s="744"/>
      <c r="BC21" s="744"/>
      <c r="BD21" s="744"/>
      <c r="BE21" s="744"/>
      <c r="BF21" s="738"/>
      <c r="BG21" s="642">
        <v>3748</v>
      </c>
      <c r="BH21" s="643"/>
      <c r="BI21" s="643"/>
      <c r="BJ21" s="643"/>
      <c r="BK21" s="643"/>
      <c r="BL21" s="643"/>
      <c r="BM21" s="643"/>
      <c r="BN21" s="644"/>
      <c r="BO21" s="675">
        <v>0</v>
      </c>
      <c r="BP21" s="675"/>
      <c r="BQ21" s="675"/>
      <c r="BR21" s="675"/>
      <c r="BS21" s="648" t="s">
        <v>130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283</v>
      </c>
      <c r="C22" s="640"/>
      <c r="D22" s="640"/>
      <c r="E22" s="640"/>
      <c r="F22" s="640"/>
      <c r="G22" s="640"/>
      <c r="H22" s="640"/>
      <c r="I22" s="640"/>
      <c r="J22" s="640"/>
      <c r="K22" s="640"/>
      <c r="L22" s="640"/>
      <c r="M22" s="640"/>
      <c r="N22" s="640"/>
      <c r="O22" s="640"/>
      <c r="P22" s="640"/>
      <c r="Q22" s="641"/>
      <c r="R22" s="642">
        <v>19014156</v>
      </c>
      <c r="S22" s="643"/>
      <c r="T22" s="643"/>
      <c r="U22" s="643"/>
      <c r="V22" s="643"/>
      <c r="W22" s="643"/>
      <c r="X22" s="643"/>
      <c r="Y22" s="644"/>
      <c r="Z22" s="675">
        <v>20.3</v>
      </c>
      <c r="AA22" s="675"/>
      <c r="AB22" s="675"/>
      <c r="AC22" s="675"/>
      <c r="AD22" s="676">
        <v>17257193</v>
      </c>
      <c r="AE22" s="676"/>
      <c r="AF22" s="676"/>
      <c r="AG22" s="676"/>
      <c r="AH22" s="676"/>
      <c r="AI22" s="676"/>
      <c r="AJ22" s="676"/>
      <c r="AK22" s="676"/>
      <c r="AL22" s="645">
        <v>40.299999999999997</v>
      </c>
      <c r="AM22" s="646"/>
      <c r="AN22" s="646"/>
      <c r="AO22" s="677"/>
      <c r="AP22" s="736" t="s">
        <v>284</v>
      </c>
      <c r="AQ22" s="744"/>
      <c r="AR22" s="744"/>
      <c r="AS22" s="744"/>
      <c r="AT22" s="744"/>
      <c r="AU22" s="744"/>
      <c r="AV22" s="744"/>
      <c r="AW22" s="744"/>
      <c r="AX22" s="744"/>
      <c r="AY22" s="744"/>
      <c r="AZ22" s="744"/>
      <c r="BA22" s="744"/>
      <c r="BB22" s="744"/>
      <c r="BC22" s="744"/>
      <c r="BD22" s="744"/>
      <c r="BE22" s="744"/>
      <c r="BF22" s="738"/>
      <c r="BG22" s="642" t="s">
        <v>130</v>
      </c>
      <c r="BH22" s="643"/>
      <c r="BI22" s="643"/>
      <c r="BJ22" s="643"/>
      <c r="BK22" s="643"/>
      <c r="BL22" s="643"/>
      <c r="BM22" s="643"/>
      <c r="BN22" s="644"/>
      <c r="BO22" s="675" t="s">
        <v>130</v>
      </c>
      <c r="BP22" s="675"/>
      <c r="BQ22" s="675"/>
      <c r="BR22" s="675"/>
      <c r="BS22" s="648" t="s">
        <v>248</v>
      </c>
      <c r="BT22" s="643"/>
      <c r="BU22" s="643"/>
      <c r="BV22" s="643"/>
      <c r="BW22" s="643"/>
      <c r="BX22" s="643"/>
      <c r="BY22" s="643"/>
      <c r="BZ22" s="643"/>
      <c r="CA22" s="643"/>
      <c r="CB22" s="689"/>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286</v>
      </c>
      <c r="C23" s="640"/>
      <c r="D23" s="640"/>
      <c r="E23" s="640"/>
      <c r="F23" s="640"/>
      <c r="G23" s="640"/>
      <c r="H23" s="640"/>
      <c r="I23" s="640"/>
      <c r="J23" s="640"/>
      <c r="K23" s="640"/>
      <c r="L23" s="640"/>
      <c r="M23" s="640"/>
      <c r="N23" s="640"/>
      <c r="O23" s="640"/>
      <c r="P23" s="640"/>
      <c r="Q23" s="641"/>
      <c r="R23" s="642">
        <v>17257193</v>
      </c>
      <c r="S23" s="643"/>
      <c r="T23" s="643"/>
      <c r="U23" s="643"/>
      <c r="V23" s="643"/>
      <c r="W23" s="643"/>
      <c r="X23" s="643"/>
      <c r="Y23" s="644"/>
      <c r="Z23" s="675">
        <v>18.399999999999999</v>
      </c>
      <c r="AA23" s="675"/>
      <c r="AB23" s="675"/>
      <c r="AC23" s="675"/>
      <c r="AD23" s="676">
        <v>17257193</v>
      </c>
      <c r="AE23" s="676"/>
      <c r="AF23" s="676"/>
      <c r="AG23" s="676"/>
      <c r="AH23" s="676"/>
      <c r="AI23" s="676"/>
      <c r="AJ23" s="676"/>
      <c r="AK23" s="676"/>
      <c r="AL23" s="645">
        <v>40.299999999999997</v>
      </c>
      <c r="AM23" s="646"/>
      <c r="AN23" s="646"/>
      <c r="AO23" s="677"/>
      <c r="AP23" s="736" t="s">
        <v>287</v>
      </c>
      <c r="AQ23" s="744"/>
      <c r="AR23" s="744"/>
      <c r="AS23" s="744"/>
      <c r="AT23" s="744"/>
      <c r="AU23" s="744"/>
      <c r="AV23" s="744"/>
      <c r="AW23" s="744"/>
      <c r="AX23" s="744"/>
      <c r="AY23" s="744"/>
      <c r="AZ23" s="744"/>
      <c r="BA23" s="744"/>
      <c r="BB23" s="744"/>
      <c r="BC23" s="744"/>
      <c r="BD23" s="744"/>
      <c r="BE23" s="744"/>
      <c r="BF23" s="738"/>
      <c r="BG23" s="642" t="s">
        <v>130</v>
      </c>
      <c r="BH23" s="643"/>
      <c r="BI23" s="643"/>
      <c r="BJ23" s="643"/>
      <c r="BK23" s="643"/>
      <c r="BL23" s="643"/>
      <c r="BM23" s="643"/>
      <c r="BN23" s="644"/>
      <c r="BO23" s="675" t="s">
        <v>248</v>
      </c>
      <c r="BP23" s="675"/>
      <c r="BQ23" s="675"/>
      <c r="BR23" s="675"/>
      <c r="BS23" s="648" t="s">
        <v>130</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x14ac:dyDescent="0.15">
      <c r="B24" s="639" t="s">
        <v>293</v>
      </c>
      <c r="C24" s="640"/>
      <c r="D24" s="640"/>
      <c r="E24" s="640"/>
      <c r="F24" s="640"/>
      <c r="G24" s="640"/>
      <c r="H24" s="640"/>
      <c r="I24" s="640"/>
      <c r="J24" s="640"/>
      <c r="K24" s="640"/>
      <c r="L24" s="640"/>
      <c r="M24" s="640"/>
      <c r="N24" s="640"/>
      <c r="O24" s="640"/>
      <c r="P24" s="640"/>
      <c r="Q24" s="641"/>
      <c r="R24" s="642">
        <v>1756963</v>
      </c>
      <c r="S24" s="643"/>
      <c r="T24" s="643"/>
      <c r="U24" s="643"/>
      <c r="V24" s="643"/>
      <c r="W24" s="643"/>
      <c r="X24" s="643"/>
      <c r="Y24" s="644"/>
      <c r="Z24" s="675">
        <v>1.9</v>
      </c>
      <c r="AA24" s="675"/>
      <c r="AB24" s="675"/>
      <c r="AC24" s="675"/>
      <c r="AD24" s="676" t="s">
        <v>248</v>
      </c>
      <c r="AE24" s="676"/>
      <c r="AF24" s="676"/>
      <c r="AG24" s="676"/>
      <c r="AH24" s="676"/>
      <c r="AI24" s="676"/>
      <c r="AJ24" s="676"/>
      <c r="AK24" s="676"/>
      <c r="AL24" s="645" t="s">
        <v>130</v>
      </c>
      <c r="AM24" s="646"/>
      <c r="AN24" s="646"/>
      <c r="AO24" s="677"/>
      <c r="AP24" s="736" t="s">
        <v>294</v>
      </c>
      <c r="AQ24" s="744"/>
      <c r="AR24" s="744"/>
      <c r="AS24" s="744"/>
      <c r="AT24" s="744"/>
      <c r="AU24" s="744"/>
      <c r="AV24" s="744"/>
      <c r="AW24" s="744"/>
      <c r="AX24" s="744"/>
      <c r="AY24" s="744"/>
      <c r="AZ24" s="744"/>
      <c r="BA24" s="744"/>
      <c r="BB24" s="744"/>
      <c r="BC24" s="744"/>
      <c r="BD24" s="744"/>
      <c r="BE24" s="744"/>
      <c r="BF24" s="738"/>
      <c r="BG24" s="642" t="s">
        <v>248</v>
      </c>
      <c r="BH24" s="643"/>
      <c r="BI24" s="643"/>
      <c r="BJ24" s="643"/>
      <c r="BK24" s="643"/>
      <c r="BL24" s="643"/>
      <c r="BM24" s="643"/>
      <c r="BN24" s="644"/>
      <c r="BO24" s="675" t="s">
        <v>248</v>
      </c>
      <c r="BP24" s="675"/>
      <c r="BQ24" s="675"/>
      <c r="BR24" s="675"/>
      <c r="BS24" s="648" t="s">
        <v>130</v>
      </c>
      <c r="BT24" s="643"/>
      <c r="BU24" s="643"/>
      <c r="BV24" s="643"/>
      <c r="BW24" s="643"/>
      <c r="BX24" s="643"/>
      <c r="BY24" s="643"/>
      <c r="BZ24" s="643"/>
      <c r="CA24" s="643"/>
      <c r="CB24" s="689"/>
      <c r="CD24" s="700" t="s">
        <v>295</v>
      </c>
      <c r="CE24" s="701"/>
      <c r="CF24" s="701"/>
      <c r="CG24" s="701"/>
      <c r="CH24" s="701"/>
      <c r="CI24" s="701"/>
      <c r="CJ24" s="701"/>
      <c r="CK24" s="701"/>
      <c r="CL24" s="701"/>
      <c r="CM24" s="701"/>
      <c r="CN24" s="701"/>
      <c r="CO24" s="701"/>
      <c r="CP24" s="701"/>
      <c r="CQ24" s="702"/>
      <c r="CR24" s="697">
        <v>39870324</v>
      </c>
      <c r="CS24" s="698"/>
      <c r="CT24" s="698"/>
      <c r="CU24" s="698"/>
      <c r="CV24" s="698"/>
      <c r="CW24" s="698"/>
      <c r="CX24" s="698"/>
      <c r="CY24" s="741"/>
      <c r="CZ24" s="742">
        <v>44.7</v>
      </c>
      <c r="DA24" s="713"/>
      <c r="DB24" s="713"/>
      <c r="DC24" s="745"/>
      <c r="DD24" s="740">
        <v>28065515</v>
      </c>
      <c r="DE24" s="698"/>
      <c r="DF24" s="698"/>
      <c r="DG24" s="698"/>
      <c r="DH24" s="698"/>
      <c r="DI24" s="698"/>
      <c r="DJ24" s="698"/>
      <c r="DK24" s="741"/>
      <c r="DL24" s="740">
        <v>27856317</v>
      </c>
      <c r="DM24" s="698"/>
      <c r="DN24" s="698"/>
      <c r="DO24" s="698"/>
      <c r="DP24" s="698"/>
      <c r="DQ24" s="698"/>
      <c r="DR24" s="698"/>
      <c r="DS24" s="698"/>
      <c r="DT24" s="698"/>
      <c r="DU24" s="698"/>
      <c r="DV24" s="741"/>
      <c r="DW24" s="742">
        <v>62.1</v>
      </c>
      <c r="DX24" s="713"/>
      <c r="DY24" s="713"/>
      <c r="DZ24" s="713"/>
      <c r="EA24" s="713"/>
      <c r="EB24" s="713"/>
      <c r="EC24" s="743"/>
    </row>
    <row r="25" spans="2:133" ht="11.25" customHeight="1" x14ac:dyDescent="0.15">
      <c r="B25" s="639" t="s">
        <v>296</v>
      </c>
      <c r="C25" s="640"/>
      <c r="D25" s="640"/>
      <c r="E25" s="640"/>
      <c r="F25" s="640"/>
      <c r="G25" s="640"/>
      <c r="H25" s="640"/>
      <c r="I25" s="640"/>
      <c r="J25" s="640"/>
      <c r="K25" s="640"/>
      <c r="L25" s="640"/>
      <c r="M25" s="640"/>
      <c r="N25" s="640"/>
      <c r="O25" s="640"/>
      <c r="P25" s="640"/>
      <c r="Q25" s="641"/>
      <c r="R25" s="642" t="s">
        <v>130</v>
      </c>
      <c r="S25" s="643"/>
      <c r="T25" s="643"/>
      <c r="U25" s="643"/>
      <c r="V25" s="643"/>
      <c r="W25" s="643"/>
      <c r="X25" s="643"/>
      <c r="Y25" s="644"/>
      <c r="Z25" s="675" t="s">
        <v>130</v>
      </c>
      <c r="AA25" s="675"/>
      <c r="AB25" s="675"/>
      <c r="AC25" s="675"/>
      <c r="AD25" s="676" t="s">
        <v>248</v>
      </c>
      <c r="AE25" s="676"/>
      <c r="AF25" s="676"/>
      <c r="AG25" s="676"/>
      <c r="AH25" s="676"/>
      <c r="AI25" s="676"/>
      <c r="AJ25" s="676"/>
      <c r="AK25" s="676"/>
      <c r="AL25" s="645" t="s">
        <v>248</v>
      </c>
      <c r="AM25" s="646"/>
      <c r="AN25" s="646"/>
      <c r="AO25" s="677"/>
      <c r="AP25" s="736" t="s">
        <v>297</v>
      </c>
      <c r="AQ25" s="744"/>
      <c r="AR25" s="744"/>
      <c r="AS25" s="744"/>
      <c r="AT25" s="744"/>
      <c r="AU25" s="744"/>
      <c r="AV25" s="744"/>
      <c r="AW25" s="744"/>
      <c r="AX25" s="744"/>
      <c r="AY25" s="744"/>
      <c r="AZ25" s="744"/>
      <c r="BA25" s="744"/>
      <c r="BB25" s="744"/>
      <c r="BC25" s="744"/>
      <c r="BD25" s="744"/>
      <c r="BE25" s="744"/>
      <c r="BF25" s="738"/>
      <c r="BG25" s="642" t="s">
        <v>130</v>
      </c>
      <c r="BH25" s="643"/>
      <c r="BI25" s="643"/>
      <c r="BJ25" s="643"/>
      <c r="BK25" s="643"/>
      <c r="BL25" s="643"/>
      <c r="BM25" s="643"/>
      <c r="BN25" s="644"/>
      <c r="BO25" s="675" t="s">
        <v>130</v>
      </c>
      <c r="BP25" s="675"/>
      <c r="BQ25" s="675"/>
      <c r="BR25" s="675"/>
      <c r="BS25" s="648" t="s">
        <v>130</v>
      </c>
      <c r="BT25" s="643"/>
      <c r="BU25" s="643"/>
      <c r="BV25" s="643"/>
      <c r="BW25" s="643"/>
      <c r="BX25" s="643"/>
      <c r="BY25" s="643"/>
      <c r="BZ25" s="643"/>
      <c r="CA25" s="643"/>
      <c r="CB25" s="689"/>
      <c r="CD25" s="681" t="s">
        <v>298</v>
      </c>
      <c r="CE25" s="682"/>
      <c r="CF25" s="682"/>
      <c r="CG25" s="682"/>
      <c r="CH25" s="682"/>
      <c r="CI25" s="682"/>
      <c r="CJ25" s="682"/>
      <c r="CK25" s="682"/>
      <c r="CL25" s="682"/>
      <c r="CM25" s="682"/>
      <c r="CN25" s="682"/>
      <c r="CO25" s="682"/>
      <c r="CP25" s="682"/>
      <c r="CQ25" s="683"/>
      <c r="CR25" s="642">
        <v>12824641</v>
      </c>
      <c r="CS25" s="661"/>
      <c r="CT25" s="661"/>
      <c r="CU25" s="661"/>
      <c r="CV25" s="661"/>
      <c r="CW25" s="661"/>
      <c r="CX25" s="661"/>
      <c r="CY25" s="662"/>
      <c r="CZ25" s="645">
        <v>14.4</v>
      </c>
      <c r="DA25" s="663"/>
      <c r="DB25" s="663"/>
      <c r="DC25" s="664"/>
      <c r="DD25" s="648">
        <v>12194867</v>
      </c>
      <c r="DE25" s="661"/>
      <c r="DF25" s="661"/>
      <c r="DG25" s="661"/>
      <c r="DH25" s="661"/>
      <c r="DI25" s="661"/>
      <c r="DJ25" s="661"/>
      <c r="DK25" s="662"/>
      <c r="DL25" s="648">
        <v>12036915</v>
      </c>
      <c r="DM25" s="661"/>
      <c r="DN25" s="661"/>
      <c r="DO25" s="661"/>
      <c r="DP25" s="661"/>
      <c r="DQ25" s="661"/>
      <c r="DR25" s="661"/>
      <c r="DS25" s="661"/>
      <c r="DT25" s="661"/>
      <c r="DU25" s="661"/>
      <c r="DV25" s="662"/>
      <c r="DW25" s="645">
        <v>26.9</v>
      </c>
      <c r="DX25" s="663"/>
      <c r="DY25" s="663"/>
      <c r="DZ25" s="663"/>
      <c r="EA25" s="663"/>
      <c r="EB25" s="663"/>
      <c r="EC25" s="684"/>
    </row>
    <row r="26" spans="2:133" ht="11.25" customHeight="1" x14ac:dyDescent="0.15">
      <c r="B26" s="639" t="s">
        <v>299</v>
      </c>
      <c r="C26" s="640"/>
      <c r="D26" s="640"/>
      <c r="E26" s="640"/>
      <c r="F26" s="640"/>
      <c r="G26" s="640"/>
      <c r="H26" s="640"/>
      <c r="I26" s="640"/>
      <c r="J26" s="640"/>
      <c r="K26" s="640"/>
      <c r="L26" s="640"/>
      <c r="M26" s="640"/>
      <c r="N26" s="640"/>
      <c r="O26" s="640"/>
      <c r="P26" s="640"/>
      <c r="Q26" s="641"/>
      <c r="R26" s="642">
        <v>44274802</v>
      </c>
      <c r="S26" s="643"/>
      <c r="T26" s="643"/>
      <c r="U26" s="643"/>
      <c r="V26" s="643"/>
      <c r="W26" s="643"/>
      <c r="X26" s="643"/>
      <c r="Y26" s="644"/>
      <c r="Z26" s="675">
        <v>47.2</v>
      </c>
      <c r="AA26" s="675"/>
      <c r="AB26" s="675"/>
      <c r="AC26" s="675"/>
      <c r="AD26" s="676">
        <v>42517839</v>
      </c>
      <c r="AE26" s="676"/>
      <c r="AF26" s="676"/>
      <c r="AG26" s="676"/>
      <c r="AH26" s="676"/>
      <c r="AI26" s="676"/>
      <c r="AJ26" s="676"/>
      <c r="AK26" s="676"/>
      <c r="AL26" s="645">
        <v>99.4</v>
      </c>
      <c r="AM26" s="646"/>
      <c r="AN26" s="646"/>
      <c r="AO26" s="677"/>
      <c r="AP26" s="736" t="s">
        <v>300</v>
      </c>
      <c r="AQ26" s="737"/>
      <c r="AR26" s="737"/>
      <c r="AS26" s="737"/>
      <c r="AT26" s="737"/>
      <c r="AU26" s="737"/>
      <c r="AV26" s="737"/>
      <c r="AW26" s="737"/>
      <c r="AX26" s="737"/>
      <c r="AY26" s="737"/>
      <c r="AZ26" s="737"/>
      <c r="BA26" s="737"/>
      <c r="BB26" s="737"/>
      <c r="BC26" s="737"/>
      <c r="BD26" s="737"/>
      <c r="BE26" s="737"/>
      <c r="BF26" s="738"/>
      <c r="BG26" s="642" t="s">
        <v>248</v>
      </c>
      <c r="BH26" s="643"/>
      <c r="BI26" s="643"/>
      <c r="BJ26" s="643"/>
      <c r="BK26" s="643"/>
      <c r="BL26" s="643"/>
      <c r="BM26" s="643"/>
      <c r="BN26" s="644"/>
      <c r="BO26" s="675" t="s">
        <v>248</v>
      </c>
      <c r="BP26" s="675"/>
      <c r="BQ26" s="675"/>
      <c r="BR26" s="675"/>
      <c r="BS26" s="648" t="s">
        <v>130</v>
      </c>
      <c r="BT26" s="643"/>
      <c r="BU26" s="643"/>
      <c r="BV26" s="643"/>
      <c r="BW26" s="643"/>
      <c r="BX26" s="643"/>
      <c r="BY26" s="643"/>
      <c r="BZ26" s="643"/>
      <c r="CA26" s="643"/>
      <c r="CB26" s="689"/>
      <c r="CD26" s="681" t="s">
        <v>301</v>
      </c>
      <c r="CE26" s="682"/>
      <c r="CF26" s="682"/>
      <c r="CG26" s="682"/>
      <c r="CH26" s="682"/>
      <c r="CI26" s="682"/>
      <c r="CJ26" s="682"/>
      <c r="CK26" s="682"/>
      <c r="CL26" s="682"/>
      <c r="CM26" s="682"/>
      <c r="CN26" s="682"/>
      <c r="CO26" s="682"/>
      <c r="CP26" s="682"/>
      <c r="CQ26" s="683"/>
      <c r="CR26" s="642">
        <v>8201693</v>
      </c>
      <c r="CS26" s="643"/>
      <c r="CT26" s="643"/>
      <c r="CU26" s="643"/>
      <c r="CV26" s="643"/>
      <c r="CW26" s="643"/>
      <c r="CX26" s="643"/>
      <c r="CY26" s="644"/>
      <c r="CZ26" s="645">
        <v>9.1999999999999993</v>
      </c>
      <c r="DA26" s="663"/>
      <c r="DB26" s="663"/>
      <c r="DC26" s="664"/>
      <c r="DD26" s="648">
        <v>7769073</v>
      </c>
      <c r="DE26" s="643"/>
      <c r="DF26" s="643"/>
      <c r="DG26" s="643"/>
      <c r="DH26" s="643"/>
      <c r="DI26" s="643"/>
      <c r="DJ26" s="643"/>
      <c r="DK26" s="644"/>
      <c r="DL26" s="648" t="s">
        <v>130</v>
      </c>
      <c r="DM26" s="643"/>
      <c r="DN26" s="643"/>
      <c r="DO26" s="643"/>
      <c r="DP26" s="643"/>
      <c r="DQ26" s="643"/>
      <c r="DR26" s="643"/>
      <c r="DS26" s="643"/>
      <c r="DT26" s="643"/>
      <c r="DU26" s="643"/>
      <c r="DV26" s="644"/>
      <c r="DW26" s="645" t="s">
        <v>130</v>
      </c>
      <c r="DX26" s="663"/>
      <c r="DY26" s="663"/>
      <c r="DZ26" s="663"/>
      <c r="EA26" s="663"/>
      <c r="EB26" s="663"/>
      <c r="EC26" s="684"/>
    </row>
    <row r="27" spans="2:133" ht="11.25" customHeight="1" x14ac:dyDescent="0.15">
      <c r="B27" s="639" t="s">
        <v>302</v>
      </c>
      <c r="C27" s="640"/>
      <c r="D27" s="640"/>
      <c r="E27" s="640"/>
      <c r="F27" s="640"/>
      <c r="G27" s="640"/>
      <c r="H27" s="640"/>
      <c r="I27" s="640"/>
      <c r="J27" s="640"/>
      <c r="K27" s="640"/>
      <c r="L27" s="640"/>
      <c r="M27" s="640"/>
      <c r="N27" s="640"/>
      <c r="O27" s="640"/>
      <c r="P27" s="640"/>
      <c r="Q27" s="641"/>
      <c r="R27" s="642">
        <v>18101</v>
      </c>
      <c r="S27" s="643"/>
      <c r="T27" s="643"/>
      <c r="U27" s="643"/>
      <c r="V27" s="643"/>
      <c r="W27" s="643"/>
      <c r="X27" s="643"/>
      <c r="Y27" s="644"/>
      <c r="Z27" s="675">
        <v>0</v>
      </c>
      <c r="AA27" s="675"/>
      <c r="AB27" s="675"/>
      <c r="AC27" s="675"/>
      <c r="AD27" s="676">
        <v>18101</v>
      </c>
      <c r="AE27" s="676"/>
      <c r="AF27" s="676"/>
      <c r="AG27" s="676"/>
      <c r="AH27" s="676"/>
      <c r="AI27" s="676"/>
      <c r="AJ27" s="676"/>
      <c r="AK27" s="676"/>
      <c r="AL27" s="645">
        <v>0</v>
      </c>
      <c r="AM27" s="646"/>
      <c r="AN27" s="646"/>
      <c r="AO27" s="677"/>
      <c r="AP27" s="639" t="s">
        <v>303</v>
      </c>
      <c r="AQ27" s="640"/>
      <c r="AR27" s="640"/>
      <c r="AS27" s="640"/>
      <c r="AT27" s="640"/>
      <c r="AU27" s="640"/>
      <c r="AV27" s="640"/>
      <c r="AW27" s="640"/>
      <c r="AX27" s="640"/>
      <c r="AY27" s="640"/>
      <c r="AZ27" s="640"/>
      <c r="BA27" s="640"/>
      <c r="BB27" s="640"/>
      <c r="BC27" s="640"/>
      <c r="BD27" s="640"/>
      <c r="BE27" s="640"/>
      <c r="BF27" s="641"/>
      <c r="BG27" s="642">
        <v>20596977</v>
      </c>
      <c r="BH27" s="643"/>
      <c r="BI27" s="643"/>
      <c r="BJ27" s="643"/>
      <c r="BK27" s="643"/>
      <c r="BL27" s="643"/>
      <c r="BM27" s="643"/>
      <c r="BN27" s="644"/>
      <c r="BO27" s="675">
        <v>100</v>
      </c>
      <c r="BP27" s="675"/>
      <c r="BQ27" s="675"/>
      <c r="BR27" s="675"/>
      <c r="BS27" s="648">
        <v>347082</v>
      </c>
      <c r="BT27" s="643"/>
      <c r="BU27" s="643"/>
      <c r="BV27" s="643"/>
      <c r="BW27" s="643"/>
      <c r="BX27" s="643"/>
      <c r="BY27" s="643"/>
      <c r="BZ27" s="643"/>
      <c r="CA27" s="643"/>
      <c r="CB27" s="689"/>
      <c r="CD27" s="681" t="s">
        <v>304</v>
      </c>
      <c r="CE27" s="682"/>
      <c r="CF27" s="682"/>
      <c r="CG27" s="682"/>
      <c r="CH27" s="682"/>
      <c r="CI27" s="682"/>
      <c r="CJ27" s="682"/>
      <c r="CK27" s="682"/>
      <c r="CL27" s="682"/>
      <c r="CM27" s="682"/>
      <c r="CN27" s="682"/>
      <c r="CO27" s="682"/>
      <c r="CP27" s="682"/>
      <c r="CQ27" s="683"/>
      <c r="CR27" s="642">
        <v>15739748</v>
      </c>
      <c r="CS27" s="661"/>
      <c r="CT27" s="661"/>
      <c r="CU27" s="661"/>
      <c r="CV27" s="661"/>
      <c r="CW27" s="661"/>
      <c r="CX27" s="661"/>
      <c r="CY27" s="662"/>
      <c r="CZ27" s="645">
        <v>17.600000000000001</v>
      </c>
      <c r="DA27" s="663"/>
      <c r="DB27" s="663"/>
      <c r="DC27" s="664"/>
      <c r="DD27" s="648">
        <v>4777890</v>
      </c>
      <c r="DE27" s="661"/>
      <c r="DF27" s="661"/>
      <c r="DG27" s="661"/>
      <c r="DH27" s="661"/>
      <c r="DI27" s="661"/>
      <c r="DJ27" s="661"/>
      <c r="DK27" s="662"/>
      <c r="DL27" s="648">
        <v>4726644</v>
      </c>
      <c r="DM27" s="661"/>
      <c r="DN27" s="661"/>
      <c r="DO27" s="661"/>
      <c r="DP27" s="661"/>
      <c r="DQ27" s="661"/>
      <c r="DR27" s="661"/>
      <c r="DS27" s="661"/>
      <c r="DT27" s="661"/>
      <c r="DU27" s="661"/>
      <c r="DV27" s="662"/>
      <c r="DW27" s="645">
        <v>10.5</v>
      </c>
      <c r="DX27" s="663"/>
      <c r="DY27" s="663"/>
      <c r="DZ27" s="663"/>
      <c r="EA27" s="663"/>
      <c r="EB27" s="663"/>
      <c r="EC27" s="684"/>
    </row>
    <row r="28" spans="2:133" ht="11.25" customHeight="1" x14ac:dyDescent="0.15">
      <c r="B28" s="639" t="s">
        <v>305</v>
      </c>
      <c r="C28" s="640"/>
      <c r="D28" s="640"/>
      <c r="E28" s="640"/>
      <c r="F28" s="640"/>
      <c r="G28" s="640"/>
      <c r="H28" s="640"/>
      <c r="I28" s="640"/>
      <c r="J28" s="640"/>
      <c r="K28" s="640"/>
      <c r="L28" s="640"/>
      <c r="M28" s="640"/>
      <c r="N28" s="640"/>
      <c r="O28" s="640"/>
      <c r="P28" s="640"/>
      <c r="Q28" s="641"/>
      <c r="R28" s="642">
        <v>215066</v>
      </c>
      <c r="S28" s="643"/>
      <c r="T28" s="643"/>
      <c r="U28" s="643"/>
      <c r="V28" s="643"/>
      <c r="W28" s="643"/>
      <c r="X28" s="643"/>
      <c r="Y28" s="644"/>
      <c r="Z28" s="675">
        <v>0.2</v>
      </c>
      <c r="AA28" s="675"/>
      <c r="AB28" s="675"/>
      <c r="AC28" s="675"/>
      <c r="AD28" s="676" t="s">
        <v>130</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306</v>
      </c>
      <c r="CE28" s="682"/>
      <c r="CF28" s="682"/>
      <c r="CG28" s="682"/>
      <c r="CH28" s="682"/>
      <c r="CI28" s="682"/>
      <c r="CJ28" s="682"/>
      <c r="CK28" s="682"/>
      <c r="CL28" s="682"/>
      <c r="CM28" s="682"/>
      <c r="CN28" s="682"/>
      <c r="CO28" s="682"/>
      <c r="CP28" s="682"/>
      <c r="CQ28" s="683"/>
      <c r="CR28" s="642">
        <v>11305935</v>
      </c>
      <c r="CS28" s="643"/>
      <c r="CT28" s="643"/>
      <c r="CU28" s="643"/>
      <c r="CV28" s="643"/>
      <c r="CW28" s="643"/>
      <c r="CX28" s="643"/>
      <c r="CY28" s="644"/>
      <c r="CZ28" s="645">
        <v>12.7</v>
      </c>
      <c r="DA28" s="663"/>
      <c r="DB28" s="663"/>
      <c r="DC28" s="664"/>
      <c r="DD28" s="648">
        <v>11092758</v>
      </c>
      <c r="DE28" s="643"/>
      <c r="DF28" s="643"/>
      <c r="DG28" s="643"/>
      <c r="DH28" s="643"/>
      <c r="DI28" s="643"/>
      <c r="DJ28" s="643"/>
      <c r="DK28" s="644"/>
      <c r="DL28" s="648">
        <v>11092758</v>
      </c>
      <c r="DM28" s="643"/>
      <c r="DN28" s="643"/>
      <c r="DO28" s="643"/>
      <c r="DP28" s="643"/>
      <c r="DQ28" s="643"/>
      <c r="DR28" s="643"/>
      <c r="DS28" s="643"/>
      <c r="DT28" s="643"/>
      <c r="DU28" s="643"/>
      <c r="DV28" s="644"/>
      <c r="DW28" s="645">
        <v>24.7</v>
      </c>
      <c r="DX28" s="663"/>
      <c r="DY28" s="663"/>
      <c r="DZ28" s="663"/>
      <c r="EA28" s="663"/>
      <c r="EB28" s="663"/>
      <c r="EC28" s="684"/>
    </row>
    <row r="29" spans="2:133" ht="11.25" customHeight="1" x14ac:dyDescent="0.15">
      <c r="B29" s="639" t="s">
        <v>307</v>
      </c>
      <c r="C29" s="640"/>
      <c r="D29" s="640"/>
      <c r="E29" s="640"/>
      <c r="F29" s="640"/>
      <c r="G29" s="640"/>
      <c r="H29" s="640"/>
      <c r="I29" s="640"/>
      <c r="J29" s="640"/>
      <c r="K29" s="640"/>
      <c r="L29" s="640"/>
      <c r="M29" s="640"/>
      <c r="N29" s="640"/>
      <c r="O29" s="640"/>
      <c r="P29" s="640"/>
      <c r="Q29" s="641"/>
      <c r="R29" s="642">
        <v>961004</v>
      </c>
      <c r="S29" s="643"/>
      <c r="T29" s="643"/>
      <c r="U29" s="643"/>
      <c r="V29" s="643"/>
      <c r="W29" s="643"/>
      <c r="X29" s="643"/>
      <c r="Y29" s="644"/>
      <c r="Z29" s="675">
        <v>1</v>
      </c>
      <c r="AA29" s="675"/>
      <c r="AB29" s="675"/>
      <c r="AC29" s="675"/>
      <c r="AD29" s="676">
        <v>149741</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308</v>
      </c>
      <c r="CE29" s="728"/>
      <c r="CF29" s="681" t="s">
        <v>70</v>
      </c>
      <c r="CG29" s="682"/>
      <c r="CH29" s="682"/>
      <c r="CI29" s="682"/>
      <c r="CJ29" s="682"/>
      <c r="CK29" s="682"/>
      <c r="CL29" s="682"/>
      <c r="CM29" s="682"/>
      <c r="CN29" s="682"/>
      <c r="CO29" s="682"/>
      <c r="CP29" s="682"/>
      <c r="CQ29" s="683"/>
      <c r="CR29" s="642">
        <v>11305935</v>
      </c>
      <c r="CS29" s="661"/>
      <c r="CT29" s="661"/>
      <c r="CU29" s="661"/>
      <c r="CV29" s="661"/>
      <c r="CW29" s="661"/>
      <c r="CX29" s="661"/>
      <c r="CY29" s="662"/>
      <c r="CZ29" s="645">
        <v>12.7</v>
      </c>
      <c r="DA29" s="663"/>
      <c r="DB29" s="663"/>
      <c r="DC29" s="664"/>
      <c r="DD29" s="648">
        <v>11092758</v>
      </c>
      <c r="DE29" s="661"/>
      <c r="DF29" s="661"/>
      <c r="DG29" s="661"/>
      <c r="DH29" s="661"/>
      <c r="DI29" s="661"/>
      <c r="DJ29" s="661"/>
      <c r="DK29" s="662"/>
      <c r="DL29" s="648">
        <v>11092758</v>
      </c>
      <c r="DM29" s="661"/>
      <c r="DN29" s="661"/>
      <c r="DO29" s="661"/>
      <c r="DP29" s="661"/>
      <c r="DQ29" s="661"/>
      <c r="DR29" s="661"/>
      <c r="DS29" s="661"/>
      <c r="DT29" s="661"/>
      <c r="DU29" s="661"/>
      <c r="DV29" s="662"/>
      <c r="DW29" s="645">
        <v>24.7</v>
      </c>
      <c r="DX29" s="663"/>
      <c r="DY29" s="663"/>
      <c r="DZ29" s="663"/>
      <c r="EA29" s="663"/>
      <c r="EB29" s="663"/>
      <c r="EC29" s="684"/>
    </row>
    <row r="30" spans="2:133" ht="11.25" customHeight="1" x14ac:dyDescent="0.15">
      <c r="B30" s="639" t="s">
        <v>309</v>
      </c>
      <c r="C30" s="640"/>
      <c r="D30" s="640"/>
      <c r="E30" s="640"/>
      <c r="F30" s="640"/>
      <c r="G30" s="640"/>
      <c r="H30" s="640"/>
      <c r="I30" s="640"/>
      <c r="J30" s="640"/>
      <c r="K30" s="640"/>
      <c r="L30" s="640"/>
      <c r="M30" s="640"/>
      <c r="N30" s="640"/>
      <c r="O30" s="640"/>
      <c r="P30" s="640"/>
      <c r="Q30" s="641"/>
      <c r="R30" s="642">
        <v>552797</v>
      </c>
      <c r="S30" s="643"/>
      <c r="T30" s="643"/>
      <c r="U30" s="643"/>
      <c r="V30" s="643"/>
      <c r="W30" s="643"/>
      <c r="X30" s="643"/>
      <c r="Y30" s="644"/>
      <c r="Z30" s="675">
        <v>0.6</v>
      </c>
      <c r="AA30" s="675"/>
      <c r="AB30" s="675"/>
      <c r="AC30" s="675"/>
      <c r="AD30" s="676" t="s">
        <v>248</v>
      </c>
      <c r="AE30" s="676"/>
      <c r="AF30" s="676"/>
      <c r="AG30" s="676"/>
      <c r="AH30" s="676"/>
      <c r="AI30" s="676"/>
      <c r="AJ30" s="676"/>
      <c r="AK30" s="676"/>
      <c r="AL30" s="645" t="s">
        <v>248</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310</v>
      </c>
      <c r="BH30" s="716"/>
      <c r="BI30" s="716"/>
      <c r="BJ30" s="716"/>
      <c r="BK30" s="716"/>
      <c r="BL30" s="716"/>
      <c r="BM30" s="716"/>
      <c r="BN30" s="716"/>
      <c r="BO30" s="716"/>
      <c r="BP30" s="716"/>
      <c r="BQ30" s="717"/>
      <c r="BR30" s="703" t="s">
        <v>311</v>
      </c>
      <c r="BS30" s="716"/>
      <c r="BT30" s="716"/>
      <c r="BU30" s="716"/>
      <c r="BV30" s="716"/>
      <c r="BW30" s="716"/>
      <c r="BX30" s="716"/>
      <c r="BY30" s="716"/>
      <c r="BZ30" s="716"/>
      <c r="CA30" s="716"/>
      <c r="CB30" s="717"/>
      <c r="CD30" s="729"/>
      <c r="CE30" s="730"/>
      <c r="CF30" s="681" t="s">
        <v>312</v>
      </c>
      <c r="CG30" s="682"/>
      <c r="CH30" s="682"/>
      <c r="CI30" s="682"/>
      <c r="CJ30" s="682"/>
      <c r="CK30" s="682"/>
      <c r="CL30" s="682"/>
      <c r="CM30" s="682"/>
      <c r="CN30" s="682"/>
      <c r="CO30" s="682"/>
      <c r="CP30" s="682"/>
      <c r="CQ30" s="683"/>
      <c r="CR30" s="642">
        <v>11059031</v>
      </c>
      <c r="CS30" s="643"/>
      <c r="CT30" s="643"/>
      <c r="CU30" s="643"/>
      <c r="CV30" s="643"/>
      <c r="CW30" s="643"/>
      <c r="CX30" s="643"/>
      <c r="CY30" s="644"/>
      <c r="CZ30" s="645">
        <v>12.4</v>
      </c>
      <c r="DA30" s="663"/>
      <c r="DB30" s="663"/>
      <c r="DC30" s="664"/>
      <c r="DD30" s="648">
        <v>10863124</v>
      </c>
      <c r="DE30" s="643"/>
      <c r="DF30" s="643"/>
      <c r="DG30" s="643"/>
      <c r="DH30" s="643"/>
      <c r="DI30" s="643"/>
      <c r="DJ30" s="643"/>
      <c r="DK30" s="644"/>
      <c r="DL30" s="648">
        <v>10863124</v>
      </c>
      <c r="DM30" s="643"/>
      <c r="DN30" s="643"/>
      <c r="DO30" s="643"/>
      <c r="DP30" s="643"/>
      <c r="DQ30" s="643"/>
      <c r="DR30" s="643"/>
      <c r="DS30" s="643"/>
      <c r="DT30" s="643"/>
      <c r="DU30" s="643"/>
      <c r="DV30" s="644"/>
      <c r="DW30" s="645">
        <v>24.2</v>
      </c>
      <c r="DX30" s="663"/>
      <c r="DY30" s="663"/>
      <c r="DZ30" s="663"/>
      <c r="EA30" s="663"/>
      <c r="EB30" s="663"/>
      <c r="EC30" s="684"/>
    </row>
    <row r="31" spans="2:133" ht="11.25" customHeight="1" x14ac:dyDescent="0.15">
      <c r="B31" s="639" t="s">
        <v>313</v>
      </c>
      <c r="C31" s="640"/>
      <c r="D31" s="640"/>
      <c r="E31" s="640"/>
      <c r="F31" s="640"/>
      <c r="G31" s="640"/>
      <c r="H31" s="640"/>
      <c r="I31" s="640"/>
      <c r="J31" s="640"/>
      <c r="K31" s="640"/>
      <c r="L31" s="640"/>
      <c r="M31" s="640"/>
      <c r="N31" s="640"/>
      <c r="O31" s="640"/>
      <c r="P31" s="640"/>
      <c r="Q31" s="641"/>
      <c r="R31" s="642">
        <v>27709431</v>
      </c>
      <c r="S31" s="643"/>
      <c r="T31" s="643"/>
      <c r="U31" s="643"/>
      <c r="V31" s="643"/>
      <c r="W31" s="643"/>
      <c r="X31" s="643"/>
      <c r="Y31" s="644"/>
      <c r="Z31" s="675">
        <v>29.5</v>
      </c>
      <c r="AA31" s="675"/>
      <c r="AB31" s="675"/>
      <c r="AC31" s="675"/>
      <c r="AD31" s="676" t="s">
        <v>130</v>
      </c>
      <c r="AE31" s="676"/>
      <c r="AF31" s="676"/>
      <c r="AG31" s="676"/>
      <c r="AH31" s="676"/>
      <c r="AI31" s="676"/>
      <c r="AJ31" s="676"/>
      <c r="AK31" s="676"/>
      <c r="AL31" s="645" t="s">
        <v>130</v>
      </c>
      <c r="AM31" s="646"/>
      <c r="AN31" s="646"/>
      <c r="AO31" s="677"/>
      <c r="AP31" s="718" t="s">
        <v>314</v>
      </c>
      <c r="AQ31" s="719"/>
      <c r="AR31" s="719"/>
      <c r="AS31" s="719"/>
      <c r="AT31" s="724" t="s">
        <v>315</v>
      </c>
      <c r="AU31" s="231"/>
      <c r="AV31" s="231"/>
      <c r="AW31" s="231"/>
      <c r="AX31" s="708" t="s">
        <v>190</v>
      </c>
      <c r="AY31" s="709"/>
      <c r="AZ31" s="709"/>
      <c r="BA31" s="709"/>
      <c r="BB31" s="709"/>
      <c r="BC31" s="709"/>
      <c r="BD31" s="709"/>
      <c r="BE31" s="709"/>
      <c r="BF31" s="710"/>
      <c r="BG31" s="711">
        <v>99.3</v>
      </c>
      <c r="BH31" s="712"/>
      <c r="BI31" s="712"/>
      <c r="BJ31" s="712"/>
      <c r="BK31" s="712"/>
      <c r="BL31" s="712"/>
      <c r="BM31" s="713">
        <v>98.4</v>
      </c>
      <c r="BN31" s="712"/>
      <c r="BO31" s="712"/>
      <c r="BP31" s="712"/>
      <c r="BQ31" s="714"/>
      <c r="BR31" s="711">
        <v>99.4</v>
      </c>
      <c r="BS31" s="712"/>
      <c r="BT31" s="712"/>
      <c r="BU31" s="712"/>
      <c r="BV31" s="712"/>
      <c r="BW31" s="712"/>
      <c r="BX31" s="713">
        <v>98.3</v>
      </c>
      <c r="BY31" s="712"/>
      <c r="BZ31" s="712"/>
      <c r="CA31" s="712"/>
      <c r="CB31" s="714"/>
      <c r="CD31" s="729"/>
      <c r="CE31" s="730"/>
      <c r="CF31" s="681" t="s">
        <v>316</v>
      </c>
      <c r="CG31" s="682"/>
      <c r="CH31" s="682"/>
      <c r="CI31" s="682"/>
      <c r="CJ31" s="682"/>
      <c r="CK31" s="682"/>
      <c r="CL31" s="682"/>
      <c r="CM31" s="682"/>
      <c r="CN31" s="682"/>
      <c r="CO31" s="682"/>
      <c r="CP31" s="682"/>
      <c r="CQ31" s="683"/>
      <c r="CR31" s="642">
        <v>246904</v>
      </c>
      <c r="CS31" s="661"/>
      <c r="CT31" s="661"/>
      <c r="CU31" s="661"/>
      <c r="CV31" s="661"/>
      <c r="CW31" s="661"/>
      <c r="CX31" s="661"/>
      <c r="CY31" s="662"/>
      <c r="CZ31" s="645">
        <v>0.3</v>
      </c>
      <c r="DA31" s="663"/>
      <c r="DB31" s="663"/>
      <c r="DC31" s="664"/>
      <c r="DD31" s="648">
        <v>229634</v>
      </c>
      <c r="DE31" s="661"/>
      <c r="DF31" s="661"/>
      <c r="DG31" s="661"/>
      <c r="DH31" s="661"/>
      <c r="DI31" s="661"/>
      <c r="DJ31" s="661"/>
      <c r="DK31" s="662"/>
      <c r="DL31" s="648">
        <v>229634</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317</v>
      </c>
      <c r="C32" s="734"/>
      <c r="D32" s="734"/>
      <c r="E32" s="734"/>
      <c r="F32" s="734"/>
      <c r="G32" s="734"/>
      <c r="H32" s="734"/>
      <c r="I32" s="734"/>
      <c r="J32" s="734"/>
      <c r="K32" s="734"/>
      <c r="L32" s="734"/>
      <c r="M32" s="734"/>
      <c r="N32" s="734"/>
      <c r="O32" s="734"/>
      <c r="P32" s="734"/>
      <c r="Q32" s="735"/>
      <c r="R32" s="642" t="s">
        <v>130</v>
      </c>
      <c r="S32" s="643"/>
      <c r="T32" s="643"/>
      <c r="U32" s="643"/>
      <c r="V32" s="643"/>
      <c r="W32" s="643"/>
      <c r="X32" s="643"/>
      <c r="Y32" s="644"/>
      <c r="Z32" s="675" t="s">
        <v>130</v>
      </c>
      <c r="AA32" s="675"/>
      <c r="AB32" s="675"/>
      <c r="AC32" s="675"/>
      <c r="AD32" s="676" t="s">
        <v>248</v>
      </c>
      <c r="AE32" s="676"/>
      <c r="AF32" s="676"/>
      <c r="AG32" s="676"/>
      <c r="AH32" s="676"/>
      <c r="AI32" s="676"/>
      <c r="AJ32" s="676"/>
      <c r="AK32" s="676"/>
      <c r="AL32" s="645" t="s">
        <v>130</v>
      </c>
      <c r="AM32" s="646"/>
      <c r="AN32" s="646"/>
      <c r="AO32" s="677"/>
      <c r="AP32" s="720"/>
      <c r="AQ32" s="721"/>
      <c r="AR32" s="721"/>
      <c r="AS32" s="721"/>
      <c r="AT32" s="725"/>
      <c r="AU32" s="230" t="s">
        <v>318</v>
      </c>
      <c r="AV32" s="230"/>
      <c r="AW32" s="230"/>
      <c r="AX32" s="639" t="s">
        <v>319</v>
      </c>
      <c r="AY32" s="640"/>
      <c r="AZ32" s="640"/>
      <c r="BA32" s="640"/>
      <c r="BB32" s="640"/>
      <c r="BC32" s="640"/>
      <c r="BD32" s="640"/>
      <c r="BE32" s="640"/>
      <c r="BF32" s="641"/>
      <c r="BG32" s="715">
        <v>99.5</v>
      </c>
      <c r="BH32" s="661"/>
      <c r="BI32" s="661"/>
      <c r="BJ32" s="661"/>
      <c r="BK32" s="661"/>
      <c r="BL32" s="661"/>
      <c r="BM32" s="646">
        <v>98.8</v>
      </c>
      <c r="BN32" s="707"/>
      <c r="BO32" s="707"/>
      <c r="BP32" s="707"/>
      <c r="BQ32" s="688"/>
      <c r="BR32" s="715">
        <v>99.4</v>
      </c>
      <c r="BS32" s="661"/>
      <c r="BT32" s="661"/>
      <c r="BU32" s="661"/>
      <c r="BV32" s="661"/>
      <c r="BW32" s="661"/>
      <c r="BX32" s="646">
        <v>98.6</v>
      </c>
      <c r="BY32" s="707"/>
      <c r="BZ32" s="707"/>
      <c r="CA32" s="707"/>
      <c r="CB32" s="688"/>
      <c r="CD32" s="731"/>
      <c r="CE32" s="732"/>
      <c r="CF32" s="681" t="s">
        <v>320</v>
      </c>
      <c r="CG32" s="682"/>
      <c r="CH32" s="682"/>
      <c r="CI32" s="682"/>
      <c r="CJ32" s="682"/>
      <c r="CK32" s="682"/>
      <c r="CL32" s="682"/>
      <c r="CM32" s="682"/>
      <c r="CN32" s="682"/>
      <c r="CO32" s="682"/>
      <c r="CP32" s="682"/>
      <c r="CQ32" s="683"/>
      <c r="CR32" s="642" t="s">
        <v>130</v>
      </c>
      <c r="CS32" s="643"/>
      <c r="CT32" s="643"/>
      <c r="CU32" s="643"/>
      <c r="CV32" s="643"/>
      <c r="CW32" s="643"/>
      <c r="CX32" s="643"/>
      <c r="CY32" s="644"/>
      <c r="CZ32" s="645" t="s">
        <v>130</v>
      </c>
      <c r="DA32" s="663"/>
      <c r="DB32" s="663"/>
      <c r="DC32" s="664"/>
      <c r="DD32" s="648" t="s">
        <v>248</v>
      </c>
      <c r="DE32" s="643"/>
      <c r="DF32" s="643"/>
      <c r="DG32" s="643"/>
      <c r="DH32" s="643"/>
      <c r="DI32" s="643"/>
      <c r="DJ32" s="643"/>
      <c r="DK32" s="644"/>
      <c r="DL32" s="648" t="s">
        <v>248</v>
      </c>
      <c r="DM32" s="643"/>
      <c r="DN32" s="643"/>
      <c r="DO32" s="643"/>
      <c r="DP32" s="643"/>
      <c r="DQ32" s="643"/>
      <c r="DR32" s="643"/>
      <c r="DS32" s="643"/>
      <c r="DT32" s="643"/>
      <c r="DU32" s="643"/>
      <c r="DV32" s="644"/>
      <c r="DW32" s="645" t="s">
        <v>130</v>
      </c>
      <c r="DX32" s="663"/>
      <c r="DY32" s="663"/>
      <c r="DZ32" s="663"/>
      <c r="EA32" s="663"/>
      <c r="EB32" s="663"/>
      <c r="EC32" s="684"/>
    </row>
    <row r="33" spans="2:133" ht="11.25" customHeight="1" x14ac:dyDescent="0.15">
      <c r="B33" s="639" t="s">
        <v>321</v>
      </c>
      <c r="C33" s="640"/>
      <c r="D33" s="640"/>
      <c r="E33" s="640"/>
      <c r="F33" s="640"/>
      <c r="G33" s="640"/>
      <c r="H33" s="640"/>
      <c r="I33" s="640"/>
      <c r="J33" s="640"/>
      <c r="K33" s="640"/>
      <c r="L33" s="640"/>
      <c r="M33" s="640"/>
      <c r="N33" s="640"/>
      <c r="O33" s="640"/>
      <c r="P33" s="640"/>
      <c r="Q33" s="641"/>
      <c r="R33" s="642">
        <v>5559142</v>
      </c>
      <c r="S33" s="643"/>
      <c r="T33" s="643"/>
      <c r="U33" s="643"/>
      <c r="V33" s="643"/>
      <c r="W33" s="643"/>
      <c r="X33" s="643"/>
      <c r="Y33" s="644"/>
      <c r="Z33" s="675">
        <v>5.9</v>
      </c>
      <c r="AA33" s="675"/>
      <c r="AB33" s="675"/>
      <c r="AC33" s="675"/>
      <c r="AD33" s="676" t="s">
        <v>248</v>
      </c>
      <c r="AE33" s="676"/>
      <c r="AF33" s="676"/>
      <c r="AG33" s="676"/>
      <c r="AH33" s="676"/>
      <c r="AI33" s="676"/>
      <c r="AJ33" s="676"/>
      <c r="AK33" s="676"/>
      <c r="AL33" s="645" t="s">
        <v>130</v>
      </c>
      <c r="AM33" s="646"/>
      <c r="AN33" s="646"/>
      <c r="AO33" s="677"/>
      <c r="AP33" s="722"/>
      <c r="AQ33" s="723"/>
      <c r="AR33" s="723"/>
      <c r="AS33" s="723"/>
      <c r="AT33" s="726"/>
      <c r="AU33" s="232"/>
      <c r="AV33" s="232"/>
      <c r="AW33" s="232"/>
      <c r="AX33" s="623" t="s">
        <v>322</v>
      </c>
      <c r="AY33" s="624"/>
      <c r="AZ33" s="624"/>
      <c r="BA33" s="624"/>
      <c r="BB33" s="624"/>
      <c r="BC33" s="624"/>
      <c r="BD33" s="624"/>
      <c r="BE33" s="624"/>
      <c r="BF33" s="625"/>
      <c r="BG33" s="706">
        <v>99</v>
      </c>
      <c r="BH33" s="627"/>
      <c r="BI33" s="627"/>
      <c r="BJ33" s="627"/>
      <c r="BK33" s="627"/>
      <c r="BL33" s="627"/>
      <c r="BM33" s="669">
        <v>97.7</v>
      </c>
      <c r="BN33" s="627"/>
      <c r="BO33" s="627"/>
      <c r="BP33" s="627"/>
      <c r="BQ33" s="671"/>
      <c r="BR33" s="706">
        <v>99.1</v>
      </c>
      <c r="BS33" s="627"/>
      <c r="BT33" s="627"/>
      <c r="BU33" s="627"/>
      <c r="BV33" s="627"/>
      <c r="BW33" s="627"/>
      <c r="BX33" s="669">
        <v>97.6</v>
      </c>
      <c r="BY33" s="627"/>
      <c r="BZ33" s="627"/>
      <c r="CA33" s="627"/>
      <c r="CB33" s="671"/>
      <c r="CD33" s="681" t="s">
        <v>323</v>
      </c>
      <c r="CE33" s="682"/>
      <c r="CF33" s="682"/>
      <c r="CG33" s="682"/>
      <c r="CH33" s="682"/>
      <c r="CI33" s="682"/>
      <c r="CJ33" s="682"/>
      <c r="CK33" s="682"/>
      <c r="CL33" s="682"/>
      <c r="CM33" s="682"/>
      <c r="CN33" s="682"/>
      <c r="CO33" s="682"/>
      <c r="CP33" s="682"/>
      <c r="CQ33" s="683"/>
      <c r="CR33" s="642">
        <v>41315170</v>
      </c>
      <c r="CS33" s="661"/>
      <c r="CT33" s="661"/>
      <c r="CU33" s="661"/>
      <c r="CV33" s="661"/>
      <c r="CW33" s="661"/>
      <c r="CX33" s="661"/>
      <c r="CY33" s="662"/>
      <c r="CZ33" s="645">
        <v>46.3</v>
      </c>
      <c r="DA33" s="663"/>
      <c r="DB33" s="663"/>
      <c r="DC33" s="664"/>
      <c r="DD33" s="648">
        <v>19971420</v>
      </c>
      <c r="DE33" s="661"/>
      <c r="DF33" s="661"/>
      <c r="DG33" s="661"/>
      <c r="DH33" s="661"/>
      <c r="DI33" s="661"/>
      <c r="DJ33" s="661"/>
      <c r="DK33" s="662"/>
      <c r="DL33" s="648">
        <v>15225398</v>
      </c>
      <c r="DM33" s="661"/>
      <c r="DN33" s="661"/>
      <c r="DO33" s="661"/>
      <c r="DP33" s="661"/>
      <c r="DQ33" s="661"/>
      <c r="DR33" s="661"/>
      <c r="DS33" s="661"/>
      <c r="DT33" s="661"/>
      <c r="DU33" s="661"/>
      <c r="DV33" s="662"/>
      <c r="DW33" s="645">
        <v>34</v>
      </c>
      <c r="DX33" s="663"/>
      <c r="DY33" s="663"/>
      <c r="DZ33" s="663"/>
      <c r="EA33" s="663"/>
      <c r="EB33" s="663"/>
      <c r="EC33" s="684"/>
    </row>
    <row r="34" spans="2:133" ht="11.25" customHeight="1" x14ac:dyDescent="0.15">
      <c r="B34" s="639" t="s">
        <v>324</v>
      </c>
      <c r="C34" s="640"/>
      <c r="D34" s="640"/>
      <c r="E34" s="640"/>
      <c r="F34" s="640"/>
      <c r="G34" s="640"/>
      <c r="H34" s="640"/>
      <c r="I34" s="640"/>
      <c r="J34" s="640"/>
      <c r="K34" s="640"/>
      <c r="L34" s="640"/>
      <c r="M34" s="640"/>
      <c r="N34" s="640"/>
      <c r="O34" s="640"/>
      <c r="P34" s="640"/>
      <c r="Q34" s="641"/>
      <c r="R34" s="642">
        <v>405789</v>
      </c>
      <c r="S34" s="643"/>
      <c r="T34" s="643"/>
      <c r="U34" s="643"/>
      <c r="V34" s="643"/>
      <c r="W34" s="643"/>
      <c r="X34" s="643"/>
      <c r="Y34" s="644"/>
      <c r="Z34" s="675">
        <v>0.4</v>
      </c>
      <c r="AA34" s="675"/>
      <c r="AB34" s="675"/>
      <c r="AC34" s="675"/>
      <c r="AD34" s="676">
        <v>72802</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325</v>
      </c>
      <c r="CE34" s="682"/>
      <c r="CF34" s="682"/>
      <c r="CG34" s="682"/>
      <c r="CH34" s="682"/>
      <c r="CI34" s="682"/>
      <c r="CJ34" s="682"/>
      <c r="CK34" s="682"/>
      <c r="CL34" s="682"/>
      <c r="CM34" s="682"/>
      <c r="CN34" s="682"/>
      <c r="CO34" s="682"/>
      <c r="CP34" s="682"/>
      <c r="CQ34" s="683"/>
      <c r="CR34" s="642">
        <v>9762893</v>
      </c>
      <c r="CS34" s="643"/>
      <c r="CT34" s="643"/>
      <c r="CU34" s="643"/>
      <c r="CV34" s="643"/>
      <c r="CW34" s="643"/>
      <c r="CX34" s="643"/>
      <c r="CY34" s="644"/>
      <c r="CZ34" s="645">
        <v>10.9</v>
      </c>
      <c r="DA34" s="663"/>
      <c r="DB34" s="663"/>
      <c r="DC34" s="664"/>
      <c r="DD34" s="648">
        <v>7719849</v>
      </c>
      <c r="DE34" s="643"/>
      <c r="DF34" s="643"/>
      <c r="DG34" s="643"/>
      <c r="DH34" s="643"/>
      <c r="DI34" s="643"/>
      <c r="DJ34" s="643"/>
      <c r="DK34" s="644"/>
      <c r="DL34" s="648">
        <v>6316562</v>
      </c>
      <c r="DM34" s="643"/>
      <c r="DN34" s="643"/>
      <c r="DO34" s="643"/>
      <c r="DP34" s="643"/>
      <c r="DQ34" s="643"/>
      <c r="DR34" s="643"/>
      <c r="DS34" s="643"/>
      <c r="DT34" s="643"/>
      <c r="DU34" s="643"/>
      <c r="DV34" s="644"/>
      <c r="DW34" s="645">
        <v>14.1</v>
      </c>
      <c r="DX34" s="663"/>
      <c r="DY34" s="663"/>
      <c r="DZ34" s="663"/>
      <c r="EA34" s="663"/>
      <c r="EB34" s="663"/>
      <c r="EC34" s="684"/>
    </row>
    <row r="35" spans="2:133" ht="11.25" customHeight="1" x14ac:dyDescent="0.15">
      <c r="B35" s="639" t="s">
        <v>326</v>
      </c>
      <c r="C35" s="640"/>
      <c r="D35" s="640"/>
      <c r="E35" s="640"/>
      <c r="F35" s="640"/>
      <c r="G35" s="640"/>
      <c r="H35" s="640"/>
      <c r="I35" s="640"/>
      <c r="J35" s="640"/>
      <c r="K35" s="640"/>
      <c r="L35" s="640"/>
      <c r="M35" s="640"/>
      <c r="N35" s="640"/>
      <c r="O35" s="640"/>
      <c r="P35" s="640"/>
      <c r="Q35" s="641"/>
      <c r="R35" s="642">
        <v>950935</v>
      </c>
      <c r="S35" s="643"/>
      <c r="T35" s="643"/>
      <c r="U35" s="643"/>
      <c r="V35" s="643"/>
      <c r="W35" s="643"/>
      <c r="X35" s="643"/>
      <c r="Y35" s="644"/>
      <c r="Z35" s="675">
        <v>1</v>
      </c>
      <c r="AA35" s="675"/>
      <c r="AB35" s="675"/>
      <c r="AC35" s="675"/>
      <c r="AD35" s="676" t="s">
        <v>130</v>
      </c>
      <c r="AE35" s="676"/>
      <c r="AF35" s="676"/>
      <c r="AG35" s="676"/>
      <c r="AH35" s="676"/>
      <c r="AI35" s="676"/>
      <c r="AJ35" s="676"/>
      <c r="AK35" s="676"/>
      <c r="AL35" s="645" t="s">
        <v>130</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329</v>
      </c>
      <c r="CE35" s="682"/>
      <c r="CF35" s="682"/>
      <c r="CG35" s="682"/>
      <c r="CH35" s="682"/>
      <c r="CI35" s="682"/>
      <c r="CJ35" s="682"/>
      <c r="CK35" s="682"/>
      <c r="CL35" s="682"/>
      <c r="CM35" s="682"/>
      <c r="CN35" s="682"/>
      <c r="CO35" s="682"/>
      <c r="CP35" s="682"/>
      <c r="CQ35" s="683"/>
      <c r="CR35" s="642">
        <v>716771</v>
      </c>
      <c r="CS35" s="661"/>
      <c r="CT35" s="661"/>
      <c r="CU35" s="661"/>
      <c r="CV35" s="661"/>
      <c r="CW35" s="661"/>
      <c r="CX35" s="661"/>
      <c r="CY35" s="662"/>
      <c r="CZ35" s="645">
        <v>0.8</v>
      </c>
      <c r="DA35" s="663"/>
      <c r="DB35" s="663"/>
      <c r="DC35" s="664"/>
      <c r="DD35" s="648">
        <v>496075</v>
      </c>
      <c r="DE35" s="661"/>
      <c r="DF35" s="661"/>
      <c r="DG35" s="661"/>
      <c r="DH35" s="661"/>
      <c r="DI35" s="661"/>
      <c r="DJ35" s="661"/>
      <c r="DK35" s="662"/>
      <c r="DL35" s="648">
        <v>452333</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330</v>
      </c>
      <c r="C36" s="640"/>
      <c r="D36" s="640"/>
      <c r="E36" s="640"/>
      <c r="F36" s="640"/>
      <c r="G36" s="640"/>
      <c r="H36" s="640"/>
      <c r="I36" s="640"/>
      <c r="J36" s="640"/>
      <c r="K36" s="640"/>
      <c r="L36" s="640"/>
      <c r="M36" s="640"/>
      <c r="N36" s="640"/>
      <c r="O36" s="640"/>
      <c r="P36" s="640"/>
      <c r="Q36" s="641"/>
      <c r="R36" s="642">
        <v>50182</v>
      </c>
      <c r="S36" s="643"/>
      <c r="T36" s="643"/>
      <c r="U36" s="643"/>
      <c r="V36" s="643"/>
      <c r="W36" s="643"/>
      <c r="X36" s="643"/>
      <c r="Y36" s="644"/>
      <c r="Z36" s="675">
        <v>0.1</v>
      </c>
      <c r="AA36" s="675"/>
      <c r="AB36" s="675"/>
      <c r="AC36" s="675"/>
      <c r="AD36" s="676" t="s">
        <v>248</v>
      </c>
      <c r="AE36" s="676"/>
      <c r="AF36" s="676"/>
      <c r="AG36" s="676"/>
      <c r="AH36" s="676"/>
      <c r="AI36" s="676"/>
      <c r="AJ36" s="676"/>
      <c r="AK36" s="676"/>
      <c r="AL36" s="645" t="s">
        <v>130</v>
      </c>
      <c r="AM36" s="646"/>
      <c r="AN36" s="646"/>
      <c r="AO36" s="677"/>
      <c r="AP36" s="235"/>
      <c r="AQ36" s="694" t="s">
        <v>331</v>
      </c>
      <c r="AR36" s="695"/>
      <c r="AS36" s="695"/>
      <c r="AT36" s="695"/>
      <c r="AU36" s="695"/>
      <c r="AV36" s="695"/>
      <c r="AW36" s="695"/>
      <c r="AX36" s="695"/>
      <c r="AY36" s="696"/>
      <c r="AZ36" s="697">
        <v>10142003</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267877</v>
      </c>
      <c r="BW36" s="698"/>
      <c r="BX36" s="698"/>
      <c r="BY36" s="698"/>
      <c r="BZ36" s="698"/>
      <c r="CA36" s="698"/>
      <c r="CB36" s="699"/>
      <c r="CD36" s="681" t="s">
        <v>333</v>
      </c>
      <c r="CE36" s="682"/>
      <c r="CF36" s="682"/>
      <c r="CG36" s="682"/>
      <c r="CH36" s="682"/>
      <c r="CI36" s="682"/>
      <c r="CJ36" s="682"/>
      <c r="CK36" s="682"/>
      <c r="CL36" s="682"/>
      <c r="CM36" s="682"/>
      <c r="CN36" s="682"/>
      <c r="CO36" s="682"/>
      <c r="CP36" s="682"/>
      <c r="CQ36" s="683"/>
      <c r="CR36" s="642">
        <v>20935803</v>
      </c>
      <c r="CS36" s="643"/>
      <c r="CT36" s="643"/>
      <c r="CU36" s="643"/>
      <c r="CV36" s="643"/>
      <c r="CW36" s="643"/>
      <c r="CX36" s="643"/>
      <c r="CY36" s="644"/>
      <c r="CZ36" s="645">
        <v>23.4</v>
      </c>
      <c r="DA36" s="663"/>
      <c r="DB36" s="663"/>
      <c r="DC36" s="664"/>
      <c r="DD36" s="648">
        <v>4424442</v>
      </c>
      <c r="DE36" s="643"/>
      <c r="DF36" s="643"/>
      <c r="DG36" s="643"/>
      <c r="DH36" s="643"/>
      <c r="DI36" s="643"/>
      <c r="DJ36" s="643"/>
      <c r="DK36" s="644"/>
      <c r="DL36" s="648">
        <v>2643792</v>
      </c>
      <c r="DM36" s="643"/>
      <c r="DN36" s="643"/>
      <c r="DO36" s="643"/>
      <c r="DP36" s="643"/>
      <c r="DQ36" s="643"/>
      <c r="DR36" s="643"/>
      <c r="DS36" s="643"/>
      <c r="DT36" s="643"/>
      <c r="DU36" s="643"/>
      <c r="DV36" s="644"/>
      <c r="DW36" s="645">
        <v>5.9</v>
      </c>
      <c r="DX36" s="663"/>
      <c r="DY36" s="663"/>
      <c r="DZ36" s="663"/>
      <c r="EA36" s="663"/>
      <c r="EB36" s="663"/>
      <c r="EC36" s="684"/>
    </row>
    <row r="37" spans="2:133" ht="11.25" customHeight="1" x14ac:dyDescent="0.15">
      <c r="B37" s="639" t="s">
        <v>334</v>
      </c>
      <c r="C37" s="640"/>
      <c r="D37" s="640"/>
      <c r="E37" s="640"/>
      <c r="F37" s="640"/>
      <c r="G37" s="640"/>
      <c r="H37" s="640"/>
      <c r="I37" s="640"/>
      <c r="J37" s="640"/>
      <c r="K37" s="640"/>
      <c r="L37" s="640"/>
      <c r="M37" s="640"/>
      <c r="N37" s="640"/>
      <c r="O37" s="640"/>
      <c r="P37" s="640"/>
      <c r="Q37" s="641"/>
      <c r="R37" s="642">
        <v>4108391</v>
      </c>
      <c r="S37" s="643"/>
      <c r="T37" s="643"/>
      <c r="U37" s="643"/>
      <c r="V37" s="643"/>
      <c r="W37" s="643"/>
      <c r="X37" s="643"/>
      <c r="Y37" s="644"/>
      <c r="Z37" s="675">
        <v>4.4000000000000004</v>
      </c>
      <c r="AA37" s="675"/>
      <c r="AB37" s="675"/>
      <c r="AC37" s="675"/>
      <c r="AD37" s="676" t="s">
        <v>130</v>
      </c>
      <c r="AE37" s="676"/>
      <c r="AF37" s="676"/>
      <c r="AG37" s="676"/>
      <c r="AH37" s="676"/>
      <c r="AI37" s="676"/>
      <c r="AJ37" s="676"/>
      <c r="AK37" s="676"/>
      <c r="AL37" s="645" t="s">
        <v>130</v>
      </c>
      <c r="AM37" s="646"/>
      <c r="AN37" s="646"/>
      <c r="AO37" s="677"/>
      <c r="AQ37" s="685" t="s">
        <v>335</v>
      </c>
      <c r="AR37" s="686"/>
      <c r="AS37" s="686"/>
      <c r="AT37" s="686"/>
      <c r="AU37" s="686"/>
      <c r="AV37" s="686"/>
      <c r="AW37" s="686"/>
      <c r="AX37" s="686"/>
      <c r="AY37" s="687"/>
      <c r="AZ37" s="642">
        <v>2013236</v>
      </c>
      <c r="BA37" s="643"/>
      <c r="BB37" s="643"/>
      <c r="BC37" s="643"/>
      <c r="BD37" s="661"/>
      <c r="BE37" s="661"/>
      <c r="BF37" s="688"/>
      <c r="BG37" s="681" t="s">
        <v>336</v>
      </c>
      <c r="BH37" s="682"/>
      <c r="BI37" s="682"/>
      <c r="BJ37" s="682"/>
      <c r="BK37" s="682"/>
      <c r="BL37" s="682"/>
      <c r="BM37" s="682"/>
      <c r="BN37" s="682"/>
      <c r="BO37" s="682"/>
      <c r="BP37" s="682"/>
      <c r="BQ37" s="682"/>
      <c r="BR37" s="682"/>
      <c r="BS37" s="682"/>
      <c r="BT37" s="682"/>
      <c r="BU37" s="683"/>
      <c r="BV37" s="642">
        <v>-150596</v>
      </c>
      <c r="BW37" s="643"/>
      <c r="BX37" s="643"/>
      <c r="BY37" s="643"/>
      <c r="BZ37" s="643"/>
      <c r="CA37" s="643"/>
      <c r="CB37" s="689"/>
      <c r="CD37" s="681" t="s">
        <v>337</v>
      </c>
      <c r="CE37" s="682"/>
      <c r="CF37" s="682"/>
      <c r="CG37" s="682"/>
      <c r="CH37" s="682"/>
      <c r="CI37" s="682"/>
      <c r="CJ37" s="682"/>
      <c r="CK37" s="682"/>
      <c r="CL37" s="682"/>
      <c r="CM37" s="682"/>
      <c r="CN37" s="682"/>
      <c r="CO37" s="682"/>
      <c r="CP37" s="682"/>
      <c r="CQ37" s="683"/>
      <c r="CR37" s="642">
        <v>14210</v>
      </c>
      <c r="CS37" s="661"/>
      <c r="CT37" s="661"/>
      <c r="CU37" s="661"/>
      <c r="CV37" s="661"/>
      <c r="CW37" s="661"/>
      <c r="CX37" s="661"/>
      <c r="CY37" s="662"/>
      <c r="CZ37" s="645">
        <v>0</v>
      </c>
      <c r="DA37" s="663"/>
      <c r="DB37" s="663"/>
      <c r="DC37" s="664"/>
      <c r="DD37" s="648">
        <v>7235</v>
      </c>
      <c r="DE37" s="661"/>
      <c r="DF37" s="661"/>
      <c r="DG37" s="661"/>
      <c r="DH37" s="661"/>
      <c r="DI37" s="661"/>
      <c r="DJ37" s="661"/>
      <c r="DK37" s="662"/>
      <c r="DL37" s="648">
        <v>7235</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338</v>
      </c>
      <c r="C38" s="640"/>
      <c r="D38" s="640"/>
      <c r="E38" s="640"/>
      <c r="F38" s="640"/>
      <c r="G38" s="640"/>
      <c r="H38" s="640"/>
      <c r="I38" s="640"/>
      <c r="J38" s="640"/>
      <c r="K38" s="640"/>
      <c r="L38" s="640"/>
      <c r="M38" s="640"/>
      <c r="N38" s="640"/>
      <c r="O38" s="640"/>
      <c r="P38" s="640"/>
      <c r="Q38" s="641"/>
      <c r="R38" s="642">
        <v>1845791</v>
      </c>
      <c r="S38" s="643"/>
      <c r="T38" s="643"/>
      <c r="U38" s="643"/>
      <c r="V38" s="643"/>
      <c r="W38" s="643"/>
      <c r="X38" s="643"/>
      <c r="Y38" s="644"/>
      <c r="Z38" s="675">
        <v>2</v>
      </c>
      <c r="AA38" s="675"/>
      <c r="AB38" s="675"/>
      <c r="AC38" s="675"/>
      <c r="AD38" s="676">
        <v>16758</v>
      </c>
      <c r="AE38" s="676"/>
      <c r="AF38" s="676"/>
      <c r="AG38" s="676"/>
      <c r="AH38" s="676"/>
      <c r="AI38" s="676"/>
      <c r="AJ38" s="676"/>
      <c r="AK38" s="676"/>
      <c r="AL38" s="645">
        <v>0</v>
      </c>
      <c r="AM38" s="646"/>
      <c r="AN38" s="646"/>
      <c r="AO38" s="677"/>
      <c r="AQ38" s="685" t="s">
        <v>339</v>
      </c>
      <c r="AR38" s="686"/>
      <c r="AS38" s="686"/>
      <c r="AT38" s="686"/>
      <c r="AU38" s="686"/>
      <c r="AV38" s="686"/>
      <c r="AW38" s="686"/>
      <c r="AX38" s="686"/>
      <c r="AY38" s="687"/>
      <c r="AZ38" s="642">
        <v>526075</v>
      </c>
      <c r="BA38" s="643"/>
      <c r="BB38" s="643"/>
      <c r="BC38" s="643"/>
      <c r="BD38" s="661"/>
      <c r="BE38" s="661"/>
      <c r="BF38" s="688"/>
      <c r="BG38" s="681" t="s">
        <v>340</v>
      </c>
      <c r="BH38" s="682"/>
      <c r="BI38" s="682"/>
      <c r="BJ38" s="682"/>
      <c r="BK38" s="682"/>
      <c r="BL38" s="682"/>
      <c r="BM38" s="682"/>
      <c r="BN38" s="682"/>
      <c r="BO38" s="682"/>
      <c r="BP38" s="682"/>
      <c r="BQ38" s="682"/>
      <c r="BR38" s="682"/>
      <c r="BS38" s="682"/>
      <c r="BT38" s="682"/>
      <c r="BU38" s="683"/>
      <c r="BV38" s="642">
        <v>23295</v>
      </c>
      <c r="BW38" s="643"/>
      <c r="BX38" s="643"/>
      <c r="BY38" s="643"/>
      <c r="BZ38" s="643"/>
      <c r="CA38" s="643"/>
      <c r="CB38" s="689"/>
      <c r="CD38" s="681" t="s">
        <v>341</v>
      </c>
      <c r="CE38" s="682"/>
      <c r="CF38" s="682"/>
      <c r="CG38" s="682"/>
      <c r="CH38" s="682"/>
      <c r="CI38" s="682"/>
      <c r="CJ38" s="682"/>
      <c r="CK38" s="682"/>
      <c r="CL38" s="682"/>
      <c r="CM38" s="682"/>
      <c r="CN38" s="682"/>
      <c r="CO38" s="682"/>
      <c r="CP38" s="682"/>
      <c r="CQ38" s="683"/>
      <c r="CR38" s="642">
        <v>8222198</v>
      </c>
      <c r="CS38" s="643"/>
      <c r="CT38" s="643"/>
      <c r="CU38" s="643"/>
      <c r="CV38" s="643"/>
      <c r="CW38" s="643"/>
      <c r="CX38" s="643"/>
      <c r="CY38" s="644"/>
      <c r="CZ38" s="645">
        <v>9.1999999999999993</v>
      </c>
      <c r="DA38" s="663"/>
      <c r="DB38" s="663"/>
      <c r="DC38" s="664"/>
      <c r="DD38" s="648">
        <v>6623991</v>
      </c>
      <c r="DE38" s="643"/>
      <c r="DF38" s="643"/>
      <c r="DG38" s="643"/>
      <c r="DH38" s="643"/>
      <c r="DI38" s="643"/>
      <c r="DJ38" s="643"/>
      <c r="DK38" s="644"/>
      <c r="DL38" s="648">
        <v>5757330</v>
      </c>
      <c r="DM38" s="643"/>
      <c r="DN38" s="643"/>
      <c r="DO38" s="643"/>
      <c r="DP38" s="643"/>
      <c r="DQ38" s="643"/>
      <c r="DR38" s="643"/>
      <c r="DS38" s="643"/>
      <c r="DT38" s="643"/>
      <c r="DU38" s="643"/>
      <c r="DV38" s="644"/>
      <c r="DW38" s="645">
        <v>12.8</v>
      </c>
      <c r="DX38" s="663"/>
      <c r="DY38" s="663"/>
      <c r="DZ38" s="663"/>
      <c r="EA38" s="663"/>
      <c r="EB38" s="663"/>
      <c r="EC38" s="684"/>
    </row>
    <row r="39" spans="2:133" ht="11.25" customHeight="1" x14ac:dyDescent="0.15">
      <c r="B39" s="639" t="s">
        <v>342</v>
      </c>
      <c r="C39" s="640"/>
      <c r="D39" s="640"/>
      <c r="E39" s="640"/>
      <c r="F39" s="640"/>
      <c r="G39" s="640"/>
      <c r="H39" s="640"/>
      <c r="I39" s="640"/>
      <c r="J39" s="640"/>
      <c r="K39" s="640"/>
      <c r="L39" s="640"/>
      <c r="M39" s="640"/>
      <c r="N39" s="640"/>
      <c r="O39" s="640"/>
      <c r="P39" s="640"/>
      <c r="Q39" s="641"/>
      <c r="R39" s="642">
        <v>7140900</v>
      </c>
      <c r="S39" s="643"/>
      <c r="T39" s="643"/>
      <c r="U39" s="643"/>
      <c r="V39" s="643"/>
      <c r="W39" s="643"/>
      <c r="X39" s="643"/>
      <c r="Y39" s="644"/>
      <c r="Z39" s="675">
        <v>7.6</v>
      </c>
      <c r="AA39" s="675"/>
      <c r="AB39" s="675"/>
      <c r="AC39" s="675"/>
      <c r="AD39" s="676" t="s">
        <v>130</v>
      </c>
      <c r="AE39" s="676"/>
      <c r="AF39" s="676"/>
      <c r="AG39" s="676"/>
      <c r="AH39" s="676"/>
      <c r="AI39" s="676"/>
      <c r="AJ39" s="676"/>
      <c r="AK39" s="676"/>
      <c r="AL39" s="645" t="s">
        <v>130</v>
      </c>
      <c r="AM39" s="646"/>
      <c r="AN39" s="646"/>
      <c r="AO39" s="677"/>
      <c r="AQ39" s="685" t="s">
        <v>343</v>
      </c>
      <c r="AR39" s="686"/>
      <c r="AS39" s="686"/>
      <c r="AT39" s="686"/>
      <c r="AU39" s="686"/>
      <c r="AV39" s="686"/>
      <c r="AW39" s="686"/>
      <c r="AX39" s="686"/>
      <c r="AY39" s="687"/>
      <c r="AZ39" s="642">
        <v>100900</v>
      </c>
      <c r="BA39" s="643"/>
      <c r="BB39" s="643"/>
      <c r="BC39" s="643"/>
      <c r="BD39" s="661"/>
      <c r="BE39" s="661"/>
      <c r="BF39" s="688"/>
      <c r="BG39" s="681" t="s">
        <v>344</v>
      </c>
      <c r="BH39" s="682"/>
      <c r="BI39" s="682"/>
      <c r="BJ39" s="682"/>
      <c r="BK39" s="682"/>
      <c r="BL39" s="682"/>
      <c r="BM39" s="682"/>
      <c r="BN39" s="682"/>
      <c r="BO39" s="682"/>
      <c r="BP39" s="682"/>
      <c r="BQ39" s="682"/>
      <c r="BR39" s="682"/>
      <c r="BS39" s="682"/>
      <c r="BT39" s="682"/>
      <c r="BU39" s="683"/>
      <c r="BV39" s="642">
        <v>36276</v>
      </c>
      <c r="BW39" s="643"/>
      <c r="BX39" s="643"/>
      <c r="BY39" s="643"/>
      <c r="BZ39" s="643"/>
      <c r="CA39" s="643"/>
      <c r="CB39" s="689"/>
      <c r="CD39" s="681" t="s">
        <v>345</v>
      </c>
      <c r="CE39" s="682"/>
      <c r="CF39" s="682"/>
      <c r="CG39" s="682"/>
      <c r="CH39" s="682"/>
      <c r="CI39" s="682"/>
      <c r="CJ39" s="682"/>
      <c r="CK39" s="682"/>
      <c r="CL39" s="682"/>
      <c r="CM39" s="682"/>
      <c r="CN39" s="682"/>
      <c r="CO39" s="682"/>
      <c r="CP39" s="682"/>
      <c r="CQ39" s="683"/>
      <c r="CR39" s="642">
        <v>505769</v>
      </c>
      <c r="CS39" s="661"/>
      <c r="CT39" s="661"/>
      <c r="CU39" s="661"/>
      <c r="CV39" s="661"/>
      <c r="CW39" s="661"/>
      <c r="CX39" s="661"/>
      <c r="CY39" s="662"/>
      <c r="CZ39" s="645">
        <v>0.6</v>
      </c>
      <c r="DA39" s="663"/>
      <c r="DB39" s="663"/>
      <c r="DC39" s="664"/>
      <c r="DD39" s="648">
        <v>364427</v>
      </c>
      <c r="DE39" s="661"/>
      <c r="DF39" s="661"/>
      <c r="DG39" s="661"/>
      <c r="DH39" s="661"/>
      <c r="DI39" s="661"/>
      <c r="DJ39" s="661"/>
      <c r="DK39" s="662"/>
      <c r="DL39" s="648" t="s">
        <v>248</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248</v>
      </c>
      <c r="S40" s="643"/>
      <c r="T40" s="643"/>
      <c r="U40" s="643"/>
      <c r="V40" s="643"/>
      <c r="W40" s="643"/>
      <c r="X40" s="643"/>
      <c r="Y40" s="644"/>
      <c r="Z40" s="675" t="s">
        <v>130</v>
      </c>
      <c r="AA40" s="675"/>
      <c r="AB40" s="675"/>
      <c r="AC40" s="675"/>
      <c r="AD40" s="676" t="s">
        <v>130</v>
      </c>
      <c r="AE40" s="676"/>
      <c r="AF40" s="676"/>
      <c r="AG40" s="676"/>
      <c r="AH40" s="676"/>
      <c r="AI40" s="676"/>
      <c r="AJ40" s="676"/>
      <c r="AK40" s="676"/>
      <c r="AL40" s="645" t="s">
        <v>130</v>
      </c>
      <c r="AM40" s="646"/>
      <c r="AN40" s="646"/>
      <c r="AO40" s="677"/>
      <c r="AQ40" s="685" t="s">
        <v>347</v>
      </c>
      <c r="AR40" s="686"/>
      <c r="AS40" s="686"/>
      <c r="AT40" s="686"/>
      <c r="AU40" s="686"/>
      <c r="AV40" s="686"/>
      <c r="AW40" s="686"/>
      <c r="AX40" s="686"/>
      <c r="AY40" s="687"/>
      <c r="AZ40" s="642">
        <v>88536</v>
      </c>
      <c r="BA40" s="643"/>
      <c r="BB40" s="643"/>
      <c r="BC40" s="643"/>
      <c r="BD40" s="661"/>
      <c r="BE40" s="661"/>
      <c r="BF40" s="688"/>
      <c r="BG40" s="690" t="s">
        <v>348</v>
      </c>
      <c r="BH40" s="691"/>
      <c r="BI40" s="691"/>
      <c r="BJ40" s="691"/>
      <c r="BK40" s="691"/>
      <c r="BL40" s="236"/>
      <c r="BM40" s="682" t="s">
        <v>349</v>
      </c>
      <c r="BN40" s="682"/>
      <c r="BO40" s="682"/>
      <c r="BP40" s="682"/>
      <c r="BQ40" s="682"/>
      <c r="BR40" s="682"/>
      <c r="BS40" s="682"/>
      <c r="BT40" s="682"/>
      <c r="BU40" s="683"/>
      <c r="BV40" s="642">
        <v>86</v>
      </c>
      <c r="BW40" s="643"/>
      <c r="BX40" s="643"/>
      <c r="BY40" s="643"/>
      <c r="BZ40" s="643"/>
      <c r="CA40" s="643"/>
      <c r="CB40" s="689"/>
      <c r="CD40" s="681" t="s">
        <v>350</v>
      </c>
      <c r="CE40" s="682"/>
      <c r="CF40" s="682"/>
      <c r="CG40" s="682"/>
      <c r="CH40" s="682"/>
      <c r="CI40" s="682"/>
      <c r="CJ40" s="682"/>
      <c r="CK40" s="682"/>
      <c r="CL40" s="682"/>
      <c r="CM40" s="682"/>
      <c r="CN40" s="682"/>
      <c r="CO40" s="682"/>
      <c r="CP40" s="682"/>
      <c r="CQ40" s="683"/>
      <c r="CR40" s="642">
        <v>1171736</v>
      </c>
      <c r="CS40" s="643"/>
      <c r="CT40" s="643"/>
      <c r="CU40" s="643"/>
      <c r="CV40" s="643"/>
      <c r="CW40" s="643"/>
      <c r="CX40" s="643"/>
      <c r="CY40" s="644"/>
      <c r="CZ40" s="645">
        <v>1.3</v>
      </c>
      <c r="DA40" s="663"/>
      <c r="DB40" s="663"/>
      <c r="DC40" s="664"/>
      <c r="DD40" s="648">
        <v>342636</v>
      </c>
      <c r="DE40" s="643"/>
      <c r="DF40" s="643"/>
      <c r="DG40" s="643"/>
      <c r="DH40" s="643"/>
      <c r="DI40" s="643"/>
      <c r="DJ40" s="643"/>
      <c r="DK40" s="644"/>
      <c r="DL40" s="648">
        <v>55381</v>
      </c>
      <c r="DM40" s="643"/>
      <c r="DN40" s="643"/>
      <c r="DO40" s="643"/>
      <c r="DP40" s="643"/>
      <c r="DQ40" s="643"/>
      <c r="DR40" s="643"/>
      <c r="DS40" s="643"/>
      <c r="DT40" s="643"/>
      <c r="DU40" s="643"/>
      <c r="DV40" s="644"/>
      <c r="DW40" s="645">
        <v>0.1</v>
      </c>
      <c r="DX40" s="663"/>
      <c r="DY40" s="663"/>
      <c r="DZ40" s="663"/>
      <c r="EA40" s="663"/>
      <c r="EB40" s="663"/>
      <c r="EC40" s="684"/>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130</v>
      </c>
      <c r="AE41" s="676"/>
      <c r="AF41" s="676"/>
      <c r="AG41" s="676"/>
      <c r="AH41" s="676"/>
      <c r="AI41" s="676"/>
      <c r="AJ41" s="676"/>
      <c r="AK41" s="676"/>
      <c r="AL41" s="645" t="s">
        <v>248</v>
      </c>
      <c r="AM41" s="646"/>
      <c r="AN41" s="646"/>
      <c r="AO41" s="677"/>
      <c r="AQ41" s="685" t="s">
        <v>352</v>
      </c>
      <c r="AR41" s="686"/>
      <c r="AS41" s="686"/>
      <c r="AT41" s="686"/>
      <c r="AU41" s="686"/>
      <c r="AV41" s="686"/>
      <c r="AW41" s="686"/>
      <c r="AX41" s="686"/>
      <c r="AY41" s="687"/>
      <c r="AZ41" s="642">
        <v>1718113</v>
      </c>
      <c r="BA41" s="643"/>
      <c r="BB41" s="643"/>
      <c r="BC41" s="643"/>
      <c r="BD41" s="661"/>
      <c r="BE41" s="661"/>
      <c r="BF41" s="688"/>
      <c r="BG41" s="690"/>
      <c r="BH41" s="691"/>
      <c r="BI41" s="691"/>
      <c r="BJ41" s="691"/>
      <c r="BK41" s="691"/>
      <c r="BL41" s="236"/>
      <c r="BM41" s="682" t="s">
        <v>353</v>
      </c>
      <c r="BN41" s="682"/>
      <c r="BO41" s="682"/>
      <c r="BP41" s="682"/>
      <c r="BQ41" s="682"/>
      <c r="BR41" s="682"/>
      <c r="BS41" s="682"/>
      <c r="BT41" s="682"/>
      <c r="BU41" s="683"/>
      <c r="BV41" s="642">
        <v>1</v>
      </c>
      <c r="BW41" s="643"/>
      <c r="BX41" s="643"/>
      <c r="BY41" s="643"/>
      <c r="BZ41" s="643"/>
      <c r="CA41" s="643"/>
      <c r="CB41" s="689"/>
      <c r="CD41" s="681" t="s">
        <v>354</v>
      </c>
      <c r="CE41" s="682"/>
      <c r="CF41" s="682"/>
      <c r="CG41" s="682"/>
      <c r="CH41" s="682"/>
      <c r="CI41" s="682"/>
      <c r="CJ41" s="682"/>
      <c r="CK41" s="682"/>
      <c r="CL41" s="682"/>
      <c r="CM41" s="682"/>
      <c r="CN41" s="682"/>
      <c r="CO41" s="682"/>
      <c r="CP41" s="682"/>
      <c r="CQ41" s="683"/>
      <c r="CR41" s="642" t="s">
        <v>248</v>
      </c>
      <c r="CS41" s="661"/>
      <c r="CT41" s="661"/>
      <c r="CU41" s="661"/>
      <c r="CV41" s="661"/>
      <c r="CW41" s="661"/>
      <c r="CX41" s="661"/>
      <c r="CY41" s="662"/>
      <c r="CZ41" s="645" t="s">
        <v>130</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v>2053100</v>
      </c>
      <c r="S42" s="643"/>
      <c r="T42" s="643"/>
      <c r="U42" s="643"/>
      <c r="V42" s="643"/>
      <c r="W42" s="643"/>
      <c r="X42" s="643"/>
      <c r="Y42" s="644"/>
      <c r="Z42" s="675">
        <v>2.2000000000000002</v>
      </c>
      <c r="AA42" s="675"/>
      <c r="AB42" s="675"/>
      <c r="AC42" s="675"/>
      <c r="AD42" s="676" t="s">
        <v>248</v>
      </c>
      <c r="AE42" s="676"/>
      <c r="AF42" s="676"/>
      <c r="AG42" s="676"/>
      <c r="AH42" s="676"/>
      <c r="AI42" s="676"/>
      <c r="AJ42" s="676"/>
      <c r="AK42" s="676"/>
      <c r="AL42" s="645" t="s">
        <v>130</v>
      </c>
      <c r="AM42" s="646"/>
      <c r="AN42" s="646"/>
      <c r="AO42" s="677"/>
      <c r="AQ42" s="678" t="s">
        <v>356</v>
      </c>
      <c r="AR42" s="679"/>
      <c r="AS42" s="679"/>
      <c r="AT42" s="679"/>
      <c r="AU42" s="679"/>
      <c r="AV42" s="679"/>
      <c r="AW42" s="679"/>
      <c r="AX42" s="679"/>
      <c r="AY42" s="680"/>
      <c r="AZ42" s="626">
        <v>5695143</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v>343</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8105219</v>
      </c>
      <c r="CS42" s="643"/>
      <c r="CT42" s="643"/>
      <c r="CU42" s="643"/>
      <c r="CV42" s="643"/>
      <c r="CW42" s="643"/>
      <c r="CX42" s="643"/>
      <c r="CY42" s="644"/>
      <c r="CZ42" s="645">
        <v>9.1</v>
      </c>
      <c r="DA42" s="646"/>
      <c r="DB42" s="646"/>
      <c r="DC42" s="647"/>
      <c r="DD42" s="648">
        <v>2303375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93792331</v>
      </c>
      <c r="S43" s="665"/>
      <c r="T43" s="665"/>
      <c r="U43" s="665"/>
      <c r="V43" s="665"/>
      <c r="W43" s="665"/>
      <c r="X43" s="665"/>
      <c r="Y43" s="666"/>
      <c r="Z43" s="667">
        <v>100</v>
      </c>
      <c r="AA43" s="667"/>
      <c r="AB43" s="667"/>
      <c r="AC43" s="667"/>
      <c r="AD43" s="668">
        <v>42775241</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v>41722</v>
      </c>
      <c r="CS43" s="661"/>
      <c r="CT43" s="661"/>
      <c r="CU43" s="661"/>
      <c r="CV43" s="661"/>
      <c r="CW43" s="661"/>
      <c r="CX43" s="661"/>
      <c r="CY43" s="662"/>
      <c r="CZ43" s="645">
        <v>0</v>
      </c>
      <c r="DA43" s="663"/>
      <c r="DB43" s="663"/>
      <c r="DC43" s="664"/>
      <c r="DD43" s="648">
        <v>40472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308</v>
      </c>
      <c r="CE44" s="656"/>
      <c r="CF44" s="639" t="s">
        <v>361</v>
      </c>
      <c r="CG44" s="640"/>
      <c r="CH44" s="640"/>
      <c r="CI44" s="640"/>
      <c r="CJ44" s="640"/>
      <c r="CK44" s="640"/>
      <c r="CL44" s="640"/>
      <c r="CM44" s="640"/>
      <c r="CN44" s="640"/>
      <c r="CO44" s="640"/>
      <c r="CP44" s="640"/>
      <c r="CQ44" s="641"/>
      <c r="CR44" s="642">
        <v>7522446</v>
      </c>
      <c r="CS44" s="643"/>
      <c r="CT44" s="643"/>
      <c r="CU44" s="643"/>
      <c r="CV44" s="643"/>
      <c r="CW44" s="643"/>
      <c r="CX44" s="643"/>
      <c r="CY44" s="644"/>
      <c r="CZ44" s="645">
        <v>8.4</v>
      </c>
      <c r="DA44" s="646"/>
      <c r="DB44" s="646"/>
      <c r="DC44" s="647"/>
      <c r="DD44" s="648">
        <v>2132641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3264363</v>
      </c>
      <c r="CS45" s="661"/>
      <c r="CT45" s="661"/>
      <c r="CU45" s="661"/>
      <c r="CV45" s="661"/>
      <c r="CW45" s="661"/>
      <c r="CX45" s="661"/>
      <c r="CY45" s="662"/>
      <c r="CZ45" s="645">
        <v>3.7</v>
      </c>
      <c r="DA45" s="663"/>
      <c r="DB45" s="663"/>
      <c r="DC45" s="664"/>
      <c r="DD45" s="648">
        <v>250112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4043442</v>
      </c>
      <c r="CS46" s="643"/>
      <c r="CT46" s="643"/>
      <c r="CU46" s="643"/>
      <c r="CV46" s="643"/>
      <c r="CW46" s="643"/>
      <c r="CX46" s="643"/>
      <c r="CY46" s="644"/>
      <c r="CZ46" s="645">
        <v>4.5</v>
      </c>
      <c r="DA46" s="646"/>
      <c r="DB46" s="646"/>
      <c r="DC46" s="647"/>
      <c r="DD46" s="648">
        <v>1828152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v>582773</v>
      </c>
      <c r="CS47" s="661"/>
      <c r="CT47" s="661"/>
      <c r="CU47" s="661"/>
      <c r="CV47" s="661"/>
      <c r="CW47" s="661"/>
      <c r="CX47" s="661"/>
      <c r="CY47" s="662"/>
      <c r="CZ47" s="645">
        <v>0.7</v>
      </c>
      <c r="DA47" s="663"/>
      <c r="DB47" s="663"/>
      <c r="DC47" s="664"/>
      <c r="DD47" s="648">
        <v>170734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248</v>
      </c>
      <c r="CS48" s="643"/>
      <c r="CT48" s="643"/>
      <c r="CU48" s="643"/>
      <c r="CV48" s="643"/>
      <c r="CW48" s="643"/>
      <c r="CX48" s="643"/>
      <c r="CY48" s="644"/>
      <c r="CZ48" s="645" t="s">
        <v>130</v>
      </c>
      <c r="DA48" s="646"/>
      <c r="DB48" s="646"/>
      <c r="DC48" s="647"/>
      <c r="DD48" s="648" t="s">
        <v>130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89290713</v>
      </c>
      <c r="CS49" s="627"/>
      <c r="CT49" s="627"/>
      <c r="CU49" s="627"/>
      <c r="CV49" s="627"/>
      <c r="CW49" s="627"/>
      <c r="CX49" s="627"/>
      <c r="CY49" s="628"/>
      <c r="CZ49" s="629">
        <v>100</v>
      </c>
      <c r="DA49" s="630"/>
      <c r="DB49" s="630"/>
      <c r="DC49" s="631"/>
      <c r="DD49" s="632">
        <v>50340310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7xanlc8wlE5BWYVpeyBWmaPjLU12+N+ukJG6lCEOVuLML7xC5y8yMpTnFNoCeTxOLCtK5Q+P4qNXyxM9zOs7Nw==" saltValue="Li1EOUq3sdvsIch9DsBR3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opLeftCell="A61" zoomScale="70" zoomScaleNormal="25" zoomScaleSheetLayoutView="70" workbookViewId="0">
      <selection activeCell="AK72" sqref="AK72:AO7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371</v>
      </c>
      <c r="DK2" s="1168"/>
      <c r="DL2" s="1168"/>
      <c r="DM2" s="1168"/>
      <c r="DN2" s="1168"/>
      <c r="DO2" s="1169"/>
      <c r="DP2" s="251"/>
      <c r="DQ2" s="1167" t="s">
        <v>372</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70"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5" t="s">
        <v>389</v>
      </c>
      <c r="DH5" s="1156"/>
      <c r="DI5" s="1156"/>
      <c r="DJ5" s="1156"/>
      <c r="DK5" s="1157"/>
      <c r="DL5" s="1155" t="s">
        <v>390</v>
      </c>
      <c r="DM5" s="1156"/>
      <c r="DN5" s="1156"/>
      <c r="DO5" s="1156"/>
      <c r="DP5" s="1157"/>
      <c r="DQ5" s="1058" t="s">
        <v>391</v>
      </c>
      <c r="DR5" s="1059"/>
      <c r="DS5" s="1059"/>
      <c r="DT5" s="1059"/>
      <c r="DU5" s="1060"/>
      <c r="DV5" s="1058" t="s">
        <v>382</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392</v>
      </c>
      <c r="C7" s="1108"/>
      <c r="D7" s="1108"/>
      <c r="E7" s="1108"/>
      <c r="F7" s="1108"/>
      <c r="G7" s="1108"/>
      <c r="H7" s="1108"/>
      <c r="I7" s="1108"/>
      <c r="J7" s="1108"/>
      <c r="K7" s="1108"/>
      <c r="L7" s="1108"/>
      <c r="M7" s="1108"/>
      <c r="N7" s="1108"/>
      <c r="O7" s="1108"/>
      <c r="P7" s="1109"/>
      <c r="Q7" s="1161">
        <v>94274</v>
      </c>
      <c r="R7" s="1162"/>
      <c r="S7" s="1162"/>
      <c r="T7" s="1162"/>
      <c r="U7" s="1162"/>
      <c r="V7" s="1162">
        <v>89776</v>
      </c>
      <c r="W7" s="1162"/>
      <c r="X7" s="1162"/>
      <c r="Y7" s="1162"/>
      <c r="Z7" s="1162"/>
      <c r="AA7" s="1162">
        <v>4498</v>
      </c>
      <c r="AB7" s="1162"/>
      <c r="AC7" s="1162"/>
      <c r="AD7" s="1162"/>
      <c r="AE7" s="1163"/>
      <c r="AF7" s="1164">
        <v>3992</v>
      </c>
      <c r="AG7" s="1165"/>
      <c r="AH7" s="1165"/>
      <c r="AI7" s="1165"/>
      <c r="AJ7" s="1166"/>
      <c r="AK7" s="1148">
        <v>539</v>
      </c>
      <c r="AL7" s="1149"/>
      <c r="AM7" s="1149"/>
      <c r="AN7" s="1149"/>
      <c r="AO7" s="1149"/>
      <c r="AP7" s="1149">
        <v>72936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584</v>
      </c>
      <c r="BT7" s="1153"/>
      <c r="BU7" s="1153"/>
      <c r="BV7" s="1153"/>
      <c r="BW7" s="1153"/>
      <c r="BX7" s="1153"/>
      <c r="BY7" s="1153"/>
      <c r="BZ7" s="1153"/>
      <c r="CA7" s="1153"/>
      <c r="CB7" s="1153"/>
      <c r="CC7" s="1153"/>
      <c r="CD7" s="1153"/>
      <c r="CE7" s="1153"/>
      <c r="CF7" s="1153"/>
      <c r="CG7" s="1154"/>
      <c r="CH7" s="1145">
        <v>4</v>
      </c>
      <c r="CI7" s="1146"/>
      <c r="CJ7" s="1146"/>
      <c r="CK7" s="1146"/>
      <c r="CL7" s="1147"/>
      <c r="CM7" s="1145">
        <v>57</v>
      </c>
      <c r="CN7" s="1146"/>
      <c r="CO7" s="1146"/>
      <c r="CP7" s="1146"/>
      <c r="CQ7" s="1147"/>
      <c r="CR7" s="1145">
        <v>36</v>
      </c>
      <c r="CS7" s="1146"/>
      <c r="CT7" s="1146"/>
      <c r="CU7" s="1146"/>
      <c r="CV7" s="1147"/>
      <c r="CW7" s="1145" t="s">
        <v>518</v>
      </c>
      <c r="CX7" s="1146"/>
      <c r="CY7" s="1146"/>
      <c r="CZ7" s="1146"/>
      <c r="DA7" s="1147"/>
      <c r="DB7" s="1145" t="s">
        <v>596</v>
      </c>
      <c r="DC7" s="1146"/>
      <c r="DD7" s="1146"/>
      <c r="DE7" s="1146"/>
      <c r="DF7" s="1147"/>
      <c r="DG7" s="1145" t="s">
        <v>596</v>
      </c>
      <c r="DH7" s="1146"/>
      <c r="DI7" s="1146"/>
      <c r="DJ7" s="1146"/>
      <c r="DK7" s="1147"/>
      <c r="DL7" s="1145" t="s">
        <v>596</v>
      </c>
      <c r="DM7" s="1146"/>
      <c r="DN7" s="1146"/>
      <c r="DO7" s="1146"/>
      <c r="DP7" s="1147"/>
      <c r="DQ7" s="1145" t="s">
        <v>596</v>
      </c>
      <c r="DR7" s="1146"/>
      <c r="DS7" s="1146"/>
      <c r="DT7" s="1146"/>
      <c r="DU7" s="1147"/>
      <c r="DV7" s="1172"/>
      <c r="DW7" s="1173"/>
      <c r="DX7" s="1173"/>
      <c r="DY7" s="1173"/>
      <c r="DZ7" s="1174"/>
      <c r="EA7" s="256"/>
    </row>
    <row r="8" spans="1:131" s="257" customFormat="1" ht="26.25" customHeight="1" x14ac:dyDescent="0.15">
      <c r="A8" s="263">
        <v>2</v>
      </c>
      <c r="B8" s="1094" t="s">
        <v>393</v>
      </c>
      <c r="C8" s="1095"/>
      <c r="D8" s="1095"/>
      <c r="E8" s="1095"/>
      <c r="F8" s="1095"/>
      <c r="G8" s="1095"/>
      <c r="H8" s="1095"/>
      <c r="I8" s="1095"/>
      <c r="J8" s="1095"/>
      <c r="K8" s="1095"/>
      <c r="L8" s="1095"/>
      <c r="M8" s="1095"/>
      <c r="N8" s="1095"/>
      <c r="O8" s="1095"/>
      <c r="P8" s="1096"/>
      <c r="Q8" s="1100">
        <v>732</v>
      </c>
      <c r="R8" s="1101"/>
      <c r="S8" s="1101"/>
      <c r="T8" s="1101"/>
      <c r="U8" s="1101"/>
      <c r="V8" s="1101">
        <v>732</v>
      </c>
      <c r="W8" s="1101"/>
      <c r="X8" s="1101"/>
      <c r="Y8" s="1101"/>
      <c r="Z8" s="1101"/>
      <c r="AA8" s="1101">
        <v>0</v>
      </c>
      <c r="AB8" s="1101"/>
      <c r="AC8" s="1101"/>
      <c r="AD8" s="1101"/>
      <c r="AE8" s="1102"/>
      <c r="AF8" s="1076" t="s">
        <v>130</v>
      </c>
      <c r="AG8" s="1077"/>
      <c r="AH8" s="1077"/>
      <c r="AI8" s="1077"/>
      <c r="AJ8" s="1078"/>
      <c r="AK8" s="1143">
        <v>235</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585</v>
      </c>
      <c r="BT8" s="1072"/>
      <c r="BU8" s="1072"/>
      <c r="BV8" s="1072"/>
      <c r="BW8" s="1072"/>
      <c r="BX8" s="1072"/>
      <c r="BY8" s="1072"/>
      <c r="BZ8" s="1072"/>
      <c r="CA8" s="1072"/>
      <c r="CB8" s="1072"/>
      <c r="CC8" s="1072"/>
      <c r="CD8" s="1072"/>
      <c r="CE8" s="1072"/>
      <c r="CF8" s="1072"/>
      <c r="CG8" s="1073"/>
      <c r="CH8" s="1046">
        <v>0</v>
      </c>
      <c r="CI8" s="1047"/>
      <c r="CJ8" s="1047"/>
      <c r="CK8" s="1047"/>
      <c r="CL8" s="1048"/>
      <c r="CM8" s="1046">
        <v>18</v>
      </c>
      <c r="CN8" s="1047"/>
      <c r="CO8" s="1047"/>
      <c r="CP8" s="1047"/>
      <c r="CQ8" s="1048"/>
      <c r="CR8" s="1046">
        <v>10</v>
      </c>
      <c r="CS8" s="1047"/>
      <c r="CT8" s="1047"/>
      <c r="CU8" s="1047"/>
      <c r="CV8" s="1048"/>
      <c r="CW8" s="1046">
        <v>7</v>
      </c>
      <c r="CX8" s="1047"/>
      <c r="CY8" s="1047"/>
      <c r="CZ8" s="1047"/>
      <c r="DA8" s="1048"/>
      <c r="DB8" s="1046" t="s">
        <v>596</v>
      </c>
      <c r="DC8" s="1047"/>
      <c r="DD8" s="1047"/>
      <c r="DE8" s="1047"/>
      <c r="DF8" s="1048"/>
      <c r="DG8" s="1046" t="s">
        <v>596</v>
      </c>
      <c r="DH8" s="1047"/>
      <c r="DI8" s="1047"/>
      <c r="DJ8" s="1047"/>
      <c r="DK8" s="1048"/>
      <c r="DL8" s="1046" t="s">
        <v>596</v>
      </c>
      <c r="DM8" s="1047"/>
      <c r="DN8" s="1047"/>
      <c r="DO8" s="1047"/>
      <c r="DP8" s="1048"/>
      <c r="DQ8" s="1046" t="s">
        <v>596</v>
      </c>
      <c r="DR8" s="1047"/>
      <c r="DS8" s="1047"/>
      <c r="DT8" s="1047"/>
      <c r="DU8" s="1048"/>
      <c r="DV8" s="1049"/>
      <c r="DW8" s="1050"/>
      <c r="DX8" s="1050"/>
      <c r="DY8" s="1050"/>
      <c r="DZ8" s="1051"/>
      <c r="EA8" s="256"/>
    </row>
    <row r="9" spans="1:131" s="257" customFormat="1" ht="26.25" customHeight="1" x14ac:dyDescent="0.15">
      <c r="A9" s="263">
        <v>3</v>
      </c>
      <c r="B9" s="1094" t="s">
        <v>394</v>
      </c>
      <c r="C9" s="1095"/>
      <c r="D9" s="1095"/>
      <c r="E9" s="1095"/>
      <c r="F9" s="1095"/>
      <c r="G9" s="1095"/>
      <c r="H9" s="1095"/>
      <c r="I9" s="1095"/>
      <c r="J9" s="1095"/>
      <c r="K9" s="1095"/>
      <c r="L9" s="1095"/>
      <c r="M9" s="1095"/>
      <c r="N9" s="1095"/>
      <c r="O9" s="1095"/>
      <c r="P9" s="1096"/>
      <c r="Q9" s="1100">
        <v>48</v>
      </c>
      <c r="R9" s="1101"/>
      <c r="S9" s="1101"/>
      <c r="T9" s="1101"/>
      <c r="U9" s="1101"/>
      <c r="V9" s="1101">
        <v>44</v>
      </c>
      <c r="W9" s="1101"/>
      <c r="X9" s="1101"/>
      <c r="Y9" s="1101"/>
      <c r="Z9" s="1101"/>
      <c r="AA9" s="1101">
        <v>4</v>
      </c>
      <c r="AB9" s="1101"/>
      <c r="AC9" s="1101"/>
      <c r="AD9" s="1101"/>
      <c r="AE9" s="1102"/>
      <c r="AF9" s="1076">
        <v>4</v>
      </c>
      <c r="AG9" s="1077"/>
      <c r="AH9" s="1077"/>
      <c r="AI9" s="1077"/>
      <c r="AJ9" s="1078"/>
      <c r="AK9" s="1143">
        <v>22</v>
      </c>
      <c r="AL9" s="1144"/>
      <c r="AM9" s="1144"/>
      <c r="AN9" s="1144"/>
      <c r="AO9" s="1144"/>
      <c r="AP9" s="1144">
        <v>14</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586</v>
      </c>
      <c r="BT9" s="1072"/>
      <c r="BU9" s="1072"/>
      <c r="BV9" s="1072"/>
      <c r="BW9" s="1072"/>
      <c r="BX9" s="1072"/>
      <c r="BY9" s="1072"/>
      <c r="BZ9" s="1072"/>
      <c r="CA9" s="1072"/>
      <c r="CB9" s="1072"/>
      <c r="CC9" s="1072"/>
      <c r="CD9" s="1072"/>
      <c r="CE9" s="1072"/>
      <c r="CF9" s="1072"/>
      <c r="CG9" s="1073"/>
      <c r="CH9" s="1046">
        <v>4</v>
      </c>
      <c r="CI9" s="1047"/>
      <c r="CJ9" s="1047"/>
      <c r="CK9" s="1047"/>
      <c r="CL9" s="1048"/>
      <c r="CM9" s="1046">
        <v>40</v>
      </c>
      <c r="CN9" s="1047"/>
      <c r="CO9" s="1047"/>
      <c r="CP9" s="1047"/>
      <c r="CQ9" s="1048"/>
      <c r="CR9" s="1046">
        <v>10</v>
      </c>
      <c r="CS9" s="1047"/>
      <c r="CT9" s="1047"/>
      <c r="CU9" s="1047"/>
      <c r="CV9" s="1048"/>
      <c r="CW9" s="1046" t="s">
        <v>518</v>
      </c>
      <c r="CX9" s="1047"/>
      <c r="CY9" s="1047"/>
      <c r="CZ9" s="1047"/>
      <c r="DA9" s="1048"/>
      <c r="DB9" s="1046" t="s">
        <v>596</v>
      </c>
      <c r="DC9" s="1047"/>
      <c r="DD9" s="1047"/>
      <c r="DE9" s="1047"/>
      <c r="DF9" s="1048"/>
      <c r="DG9" s="1046" t="s">
        <v>596</v>
      </c>
      <c r="DH9" s="1047"/>
      <c r="DI9" s="1047"/>
      <c r="DJ9" s="1047"/>
      <c r="DK9" s="1048"/>
      <c r="DL9" s="1046" t="s">
        <v>596</v>
      </c>
      <c r="DM9" s="1047"/>
      <c r="DN9" s="1047"/>
      <c r="DO9" s="1047"/>
      <c r="DP9" s="1048"/>
      <c r="DQ9" s="1046" t="s">
        <v>596</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587</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78</v>
      </c>
      <c r="CN10" s="1047"/>
      <c r="CO10" s="1047"/>
      <c r="CP10" s="1047"/>
      <c r="CQ10" s="1048"/>
      <c r="CR10" s="1046">
        <v>40</v>
      </c>
      <c r="CS10" s="1047"/>
      <c r="CT10" s="1047"/>
      <c r="CU10" s="1047"/>
      <c r="CV10" s="1048"/>
      <c r="CW10" s="1046">
        <v>1</v>
      </c>
      <c r="CX10" s="1047"/>
      <c r="CY10" s="1047"/>
      <c r="CZ10" s="1047"/>
      <c r="DA10" s="1048"/>
      <c r="DB10" s="1046" t="s">
        <v>596</v>
      </c>
      <c r="DC10" s="1047"/>
      <c r="DD10" s="1047"/>
      <c r="DE10" s="1047"/>
      <c r="DF10" s="1048"/>
      <c r="DG10" s="1046" t="s">
        <v>596</v>
      </c>
      <c r="DH10" s="1047"/>
      <c r="DI10" s="1047"/>
      <c r="DJ10" s="1047"/>
      <c r="DK10" s="1048"/>
      <c r="DL10" s="1046" t="s">
        <v>596</v>
      </c>
      <c r="DM10" s="1047"/>
      <c r="DN10" s="1047"/>
      <c r="DO10" s="1047"/>
      <c r="DP10" s="1048"/>
      <c r="DQ10" s="1046" t="s">
        <v>596</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588</v>
      </c>
      <c r="BT11" s="1072"/>
      <c r="BU11" s="1072"/>
      <c r="BV11" s="1072"/>
      <c r="BW11" s="1072"/>
      <c r="BX11" s="1072"/>
      <c r="BY11" s="1072"/>
      <c r="BZ11" s="1072"/>
      <c r="CA11" s="1072"/>
      <c r="CB11" s="1072"/>
      <c r="CC11" s="1072"/>
      <c r="CD11" s="1072"/>
      <c r="CE11" s="1072"/>
      <c r="CF11" s="1072"/>
      <c r="CG11" s="1073"/>
      <c r="CH11" s="1046">
        <v>3</v>
      </c>
      <c r="CI11" s="1047"/>
      <c r="CJ11" s="1047"/>
      <c r="CK11" s="1047"/>
      <c r="CL11" s="1048"/>
      <c r="CM11" s="1046">
        <v>254</v>
      </c>
      <c r="CN11" s="1047"/>
      <c r="CO11" s="1047"/>
      <c r="CP11" s="1047"/>
      <c r="CQ11" s="1048"/>
      <c r="CR11" s="1046">
        <v>100</v>
      </c>
      <c r="CS11" s="1047"/>
      <c r="CT11" s="1047"/>
      <c r="CU11" s="1047"/>
      <c r="CV11" s="1048"/>
      <c r="CW11" s="1046">
        <v>1</v>
      </c>
      <c r="CX11" s="1047"/>
      <c r="CY11" s="1047"/>
      <c r="CZ11" s="1047"/>
      <c r="DA11" s="1048"/>
      <c r="DB11" s="1046" t="s">
        <v>596</v>
      </c>
      <c r="DC11" s="1047"/>
      <c r="DD11" s="1047"/>
      <c r="DE11" s="1047"/>
      <c r="DF11" s="1048"/>
      <c r="DG11" s="1046" t="s">
        <v>596</v>
      </c>
      <c r="DH11" s="1047"/>
      <c r="DI11" s="1047"/>
      <c r="DJ11" s="1047"/>
      <c r="DK11" s="1048"/>
      <c r="DL11" s="1046" t="s">
        <v>596</v>
      </c>
      <c r="DM11" s="1047"/>
      <c r="DN11" s="1047"/>
      <c r="DO11" s="1047"/>
      <c r="DP11" s="1048"/>
      <c r="DQ11" s="1046" t="s">
        <v>596</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589</v>
      </c>
      <c r="BT12" s="1072"/>
      <c r="BU12" s="1072"/>
      <c r="BV12" s="1072"/>
      <c r="BW12" s="1072"/>
      <c r="BX12" s="1072"/>
      <c r="BY12" s="1072"/>
      <c r="BZ12" s="1072"/>
      <c r="CA12" s="1072"/>
      <c r="CB12" s="1072"/>
      <c r="CC12" s="1072"/>
      <c r="CD12" s="1072"/>
      <c r="CE12" s="1072"/>
      <c r="CF12" s="1072"/>
      <c r="CG12" s="1073"/>
      <c r="CH12" s="1046">
        <v>-82</v>
      </c>
      <c r="CI12" s="1047"/>
      <c r="CJ12" s="1047"/>
      <c r="CK12" s="1047"/>
      <c r="CL12" s="1048"/>
      <c r="CM12" s="1046">
        <v>-1</v>
      </c>
      <c r="CN12" s="1047"/>
      <c r="CO12" s="1047"/>
      <c r="CP12" s="1047"/>
      <c r="CQ12" s="1048"/>
      <c r="CR12" s="1046">
        <v>6</v>
      </c>
      <c r="CS12" s="1047"/>
      <c r="CT12" s="1047"/>
      <c r="CU12" s="1047"/>
      <c r="CV12" s="1048"/>
      <c r="CW12" s="1046">
        <v>36</v>
      </c>
      <c r="CX12" s="1047"/>
      <c r="CY12" s="1047"/>
      <c r="CZ12" s="1047"/>
      <c r="DA12" s="1048"/>
      <c r="DB12" s="1046">
        <v>94</v>
      </c>
      <c r="DC12" s="1047"/>
      <c r="DD12" s="1047"/>
      <c r="DE12" s="1047"/>
      <c r="DF12" s="1048"/>
      <c r="DG12" s="1046" t="s">
        <v>596</v>
      </c>
      <c r="DH12" s="1047"/>
      <c r="DI12" s="1047"/>
      <c r="DJ12" s="1047"/>
      <c r="DK12" s="1048"/>
      <c r="DL12" s="1046" t="s">
        <v>596</v>
      </c>
      <c r="DM12" s="1047"/>
      <c r="DN12" s="1047"/>
      <c r="DO12" s="1047"/>
      <c r="DP12" s="1048"/>
      <c r="DQ12" s="1046" t="s">
        <v>596</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590</v>
      </c>
      <c r="BT13" s="1072"/>
      <c r="BU13" s="1072"/>
      <c r="BV13" s="1072"/>
      <c r="BW13" s="1072"/>
      <c r="BX13" s="1072"/>
      <c r="BY13" s="1072"/>
      <c r="BZ13" s="1072"/>
      <c r="CA13" s="1072"/>
      <c r="CB13" s="1072"/>
      <c r="CC13" s="1072"/>
      <c r="CD13" s="1072"/>
      <c r="CE13" s="1072"/>
      <c r="CF13" s="1072"/>
      <c r="CG13" s="1073"/>
      <c r="CH13" s="1046">
        <v>-71</v>
      </c>
      <c r="CI13" s="1047"/>
      <c r="CJ13" s="1047"/>
      <c r="CK13" s="1047"/>
      <c r="CL13" s="1048"/>
      <c r="CM13" s="1046">
        <v>56</v>
      </c>
      <c r="CN13" s="1047"/>
      <c r="CO13" s="1047"/>
      <c r="CP13" s="1047"/>
      <c r="CQ13" s="1048"/>
      <c r="CR13" s="1046">
        <v>5</v>
      </c>
      <c r="CS13" s="1047"/>
      <c r="CT13" s="1047"/>
      <c r="CU13" s="1047"/>
      <c r="CV13" s="1048"/>
      <c r="CW13" s="1046">
        <v>22</v>
      </c>
      <c r="CX13" s="1047"/>
      <c r="CY13" s="1047"/>
      <c r="CZ13" s="1047"/>
      <c r="DA13" s="1048"/>
      <c r="DB13" s="1046" t="s">
        <v>596</v>
      </c>
      <c r="DC13" s="1047"/>
      <c r="DD13" s="1047"/>
      <c r="DE13" s="1047"/>
      <c r="DF13" s="1048"/>
      <c r="DG13" s="1046" t="s">
        <v>596</v>
      </c>
      <c r="DH13" s="1047"/>
      <c r="DI13" s="1047"/>
      <c r="DJ13" s="1047"/>
      <c r="DK13" s="1048"/>
      <c r="DL13" s="1046" t="s">
        <v>596</v>
      </c>
      <c r="DM13" s="1047"/>
      <c r="DN13" s="1047"/>
      <c r="DO13" s="1047"/>
      <c r="DP13" s="1048"/>
      <c r="DQ13" s="1046" t="s">
        <v>596</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591</v>
      </c>
      <c r="BT14" s="1072"/>
      <c r="BU14" s="1072"/>
      <c r="BV14" s="1072"/>
      <c r="BW14" s="1072"/>
      <c r="BX14" s="1072"/>
      <c r="BY14" s="1072"/>
      <c r="BZ14" s="1072"/>
      <c r="CA14" s="1072"/>
      <c r="CB14" s="1072"/>
      <c r="CC14" s="1072"/>
      <c r="CD14" s="1072"/>
      <c r="CE14" s="1072"/>
      <c r="CF14" s="1072"/>
      <c r="CG14" s="1073"/>
      <c r="CH14" s="1046">
        <v>95</v>
      </c>
      <c r="CI14" s="1047"/>
      <c r="CJ14" s="1047"/>
      <c r="CK14" s="1047"/>
      <c r="CL14" s="1048"/>
      <c r="CM14" s="1046">
        <v>1766</v>
      </c>
      <c r="CN14" s="1047"/>
      <c r="CO14" s="1047"/>
      <c r="CP14" s="1047"/>
      <c r="CQ14" s="1048"/>
      <c r="CR14" s="1046">
        <v>14</v>
      </c>
      <c r="CS14" s="1047"/>
      <c r="CT14" s="1047"/>
      <c r="CU14" s="1047"/>
      <c r="CV14" s="1048"/>
      <c r="CW14" s="1046" t="s">
        <v>518</v>
      </c>
      <c r="CX14" s="1047"/>
      <c r="CY14" s="1047"/>
      <c r="CZ14" s="1047"/>
      <c r="DA14" s="1048"/>
      <c r="DB14" s="1046" t="s">
        <v>596</v>
      </c>
      <c r="DC14" s="1047"/>
      <c r="DD14" s="1047"/>
      <c r="DE14" s="1047"/>
      <c r="DF14" s="1048"/>
      <c r="DG14" s="1046" t="s">
        <v>596</v>
      </c>
      <c r="DH14" s="1047"/>
      <c r="DI14" s="1047"/>
      <c r="DJ14" s="1047"/>
      <c r="DK14" s="1048"/>
      <c r="DL14" s="1046" t="s">
        <v>596</v>
      </c>
      <c r="DM14" s="1047"/>
      <c r="DN14" s="1047"/>
      <c r="DO14" s="1047"/>
      <c r="DP14" s="1048"/>
      <c r="DQ14" s="1046" t="s">
        <v>596</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592</v>
      </c>
      <c r="BT15" s="1072"/>
      <c r="BU15" s="1072"/>
      <c r="BV15" s="1072"/>
      <c r="BW15" s="1072"/>
      <c r="BX15" s="1072"/>
      <c r="BY15" s="1072"/>
      <c r="BZ15" s="1072"/>
      <c r="CA15" s="1072"/>
      <c r="CB15" s="1072"/>
      <c r="CC15" s="1072"/>
      <c r="CD15" s="1072"/>
      <c r="CE15" s="1072"/>
      <c r="CF15" s="1072"/>
      <c r="CG15" s="1073"/>
      <c r="CH15" s="1046">
        <v>11</v>
      </c>
      <c r="CI15" s="1047"/>
      <c r="CJ15" s="1047"/>
      <c r="CK15" s="1047"/>
      <c r="CL15" s="1048"/>
      <c r="CM15" s="1046">
        <v>53</v>
      </c>
      <c r="CN15" s="1047"/>
      <c r="CO15" s="1047"/>
      <c r="CP15" s="1047"/>
      <c r="CQ15" s="1048"/>
      <c r="CR15" s="1046">
        <v>26</v>
      </c>
      <c r="CS15" s="1047"/>
      <c r="CT15" s="1047"/>
      <c r="CU15" s="1047"/>
      <c r="CV15" s="1048"/>
      <c r="CW15" s="1046" t="s">
        <v>518</v>
      </c>
      <c r="CX15" s="1047"/>
      <c r="CY15" s="1047"/>
      <c r="CZ15" s="1047"/>
      <c r="DA15" s="1048"/>
      <c r="DB15" s="1046" t="s">
        <v>596</v>
      </c>
      <c r="DC15" s="1047"/>
      <c r="DD15" s="1047"/>
      <c r="DE15" s="1047"/>
      <c r="DF15" s="1048"/>
      <c r="DG15" s="1046" t="s">
        <v>596</v>
      </c>
      <c r="DH15" s="1047"/>
      <c r="DI15" s="1047"/>
      <c r="DJ15" s="1047"/>
      <c r="DK15" s="1048"/>
      <c r="DL15" s="1046" t="s">
        <v>596</v>
      </c>
      <c r="DM15" s="1047"/>
      <c r="DN15" s="1047"/>
      <c r="DO15" s="1047"/>
      <c r="DP15" s="1048"/>
      <c r="DQ15" s="1046" t="s">
        <v>596</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593</v>
      </c>
      <c r="BT16" s="1072"/>
      <c r="BU16" s="1072"/>
      <c r="BV16" s="1072"/>
      <c r="BW16" s="1072"/>
      <c r="BX16" s="1072"/>
      <c r="BY16" s="1072"/>
      <c r="BZ16" s="1072"/>
      <c r="CA16" s="1072"/>
      <c r="CB16" s="1072"/>
      <c r="CC16" s="1072"/>
      <c r="CD16" s="1072"/>
      <c r="CE16" s="1072"/>
      <c r="CF16" s="1072"/>
      <c r="CG16" s="1073"/>
      <c r="CH16" s="1046">
        <v>-107</v>
      </c>
      <c r="CI16" s="1047"/>
      <c r="CJ16" s="1047"/>
      <c r="CK16" s="1047"/>
      <c r="CL16" s="1048"/>
      <c r="CM16" s="1046">
        <v>237</v>
      </c>
      <c r="CN16" s="1047"/>
      <c r="CO16" s="1047"/>
      <c r="CP16" s="1047"/>
      <c r="CQ16" s="1048"/>
      <c r="CR16" s="1046">
        <v>3</v>
      </c>
      <c r="CS16" s="1047"/>
      <c r="CT16" s="1047"/>
      <c r="CU16" s="1047"/>
      <c r="CV16" s="1048"/>
      <c r="CW16" s="1046">
        <v>89</v>
      </c>
      <c r="CX16" s="1047"/>
      <c r="CY16" s="1047"/>
      <c r="CZ16" s="1047"/>
      <c r="DA16" s="1048"/>
      <c r="DB16" s="1046" t="s">
        <v>596</v>
      </c>
      <c r="DC16" s="1047"/>
      <c r="DD16" s="1047"/>
      <c r="DE16" s="1047"/>
      <c r="DF16" s="1048"/>
      <c r="DG16" s="1046" t="s">
        <v>596</v>
      </c>
      <c r="DH16" s="1047"/>
      <c r="DI16" s="1047"/>
      <c r="DJ16" s="1047"/>
      <c r="DK16" s="1048"/>
      <c r="DL16" s="1046" t="s">
        <v>596</v>
      </c>
      <c r="DM16" s="1047"/>
      <c r="DN16" s="1047"/>
      <c r="DO16" s="1047"/>
      <c r="DP16" s="1048"/>
      <c r="DQ16" s="1046" t="s">
        <v>596</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594</v>
      </c>
      <c r="BT17" s="1072"/>
      <c r="BU17" s="1072"/>
      <c r="BV17" s="1072"/>
      <c r="BW17" s="1072"/>
      <c r="BX17" s="1072"/>
      <c r="BY17" s="1072"/>
      <c r="BZ17" s="1072"/>
      <c r="CA17" s="1072"/>
      <c r="CB17" s="1072"/>
      <c r="CC17" s="1072"/>
      <c r="CD17" s="1072"/>
      <c r="CE17" s="1072"/>
      <c r="CF17" s="1072"/>
      <c r="CG17" s="1073"/>
      <c r="CH17" s="1046">
        <v>1</v>
      </c>
      <c r="CI17" s="1047"/>
      <c r="CJ17" s="1047"/>
      <c r="CK17" s="1047"/>
      <c r="CL17" s="1048"/>
      <c r="CM17" s="1046">
        <v>180</v>
      </c>
      <c r="CN17" s="1047"/>
      <c r="CO17" s="1047"/>
      <c r="CP17" s="1047"/>
      <c r="CQ17" s="1048"/>
      <c r="CR17" s="1046">
        <v>99</v>
      </c>
      <c r="CS17" s="1047"/>
      <c r="CT17" s="1047"/>
      <c r="CU17" s="1047"/>
      <c r="CV17" s="1048"/>
      <c r="CW17" s="1046">
        <v>0</v>
      </c>
      <c r="CX17" s="1047"/>
      <c r="CY17" s="1047"/>
      <c r="CZ17" s="1047"/>
      <c r="DA17" s="1048"/>
      <c r="DB17" s="1046" t="s">
        <v>596</v>
      </c>
      <c r="DC17" s="1047"/>
      <c r="DD17" s="1047"/>
      <c r="DE17" s="1047"/>
      <c r="DF17" s="1048"/>
      <c r="DG17" s="1046" t="s">
        <v>596</v>
      </c>
      <c r="DH17" s="1047"/>
      <c r="DI17" s="1047"/>
      <c r="DJ17" s="1047"/>
      <c r="DK17" s="1048"/>
      <c r="DL17" s="1046" t="s">
        <v>596</v>
      </c>
      <c r="DM17" s="1047"/>
      <c r="DN17" s="1047"/>
      <c r="DO17" s="1047"/>
      <c r="DP17" s="1048"/>
      <c r="DQ17" s="1046" t="s">
        <v>596</v>
      </c>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595</v>
      </c>
      <c r="BT18" s="1072"/>
      <c r="BU18" s="1072"/>
      <c r="BV18" s="1072"/>
      <c r="BW18" s="1072"/>
      <c r="BX18" s="1072"/>
      <c r="BY18" s="1072"/>
      <c r="BZ18" s="1072"/>
      <c r="CA18" s="1072"/>
      <c r="CB18" s="1072"/>
      <c r="CC18" s="1072"/>
      <c r="CD18" s="1072"/>
      <c r="CE18" s="1072"/>
      <c r="CF18" s="1072"/>
      <c r="CG18" s="1073"/>
      <c r="CH18" s="1046">
        <v>48</v>
      </c>
      <c r="CI18" s="1047"/>
      <c r="CJ18" s="1047"/>
      <c r="CK18" s="1047"/>
      <c r="CL18" s="1048"/>
      <c r="CM18" s="1046">
        <v>950</v>
      </c>
      <c r="CN18" s="1047"/>
      <c r="CO18" s="1047"/>
      <c r="CP18" s="1047"/>
      <c r="CQ18" s="1048"/>
      <c r="CR18" s="1046">
        <v>50</v>
      </c>
      <c r="CS18" s="1047"/>
      <c r="CT18" s="1047"/>
      <c r="CU18" s="1047"/>
      <c r="CV18" s="1048"/>
      <c r="CW18" s="1046">
        <v>37</v>
      </c>
      <c r="CX18" s="1047"/>
      <c r="CY18" s="1047"/>
      <c r="CZ18" s="1047"/>
      <c r="DA18" s="1048"/>
      <c r="DB18" s="1046" t="s">
        <v>596</v>
      </c>
      <c r="DC18" s="1047"/>
      <c r="DD18" s="1047"/>
      <c r="DE18" s="1047"/>
      <c r="DF18" s="1048"/>
      <c r="DG18" s="1046" t="s">
        <v>596</v>
      </c>
      <c r="DH18" s="1047"/>
      <c r="DI18" s="1047"/>
      <c r="DJ18" s="1047"/>
      <c r="DK18" s="1048"/>
      <c r="DL18" s="1046" t="s">
        <v>596</v>
      </c>
      <c r="DM18" s="1047"/>
      <c r="DN18" s="1047"/>
      <c r="DO18" s="1047"/>
      <c r="DP18" s="1048"/>
      <c r="DQ18" s="1046" t="s">
        <v>596</v>
      </c>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25">
        <v>95054</v>
      </c>
      <c r="R23" s="1126"/>
      <c r="S23" s="1126"/>
      <c r="T23" s="1126"/>
      <c r="U23" s="1126"/>
      <c r="V23" s="1126">
        <v>90552</v>
      </c>
      <c r="W23" s="1126"/>
      <c r="X23" s="1126"/>
      <c r="Y23" s="1126"/>
      <c r="Z23" s="1126"/>
      <c r="AA23" s="1126">
        <v>4502</v>
      </c>
      <c r="AB23" s="1126"/>
      <c r="AC23" s="1126"/>
      <c r="AD23" s="1126"/>
      <c r="AE23" s="1127"/>
      <c r="AF23" s="1128">
        <v>3996</v>
      </c>
      <c r="AG23" s="1126"/>
      <c r="AH23" s="1126"/>
      <c r="AI23" s="1126"/>
      <c r="AJ23" s="1129"/>
      <c r="AK23" s="1130"/>
      <c r="AL23" s="1131"/>
      <c r="AM23" s="1131"/>
      <c r="AN23" s="1131"/>
      <c r="AO23" s="1131"/>
      <c r="AP23" s="1126">
        <v>72950</v>
      </c>
      <c r="AQ23" s="1126"/>
      <c r="AR23" s="1126"/>
      <c r="AS23" s="1126"/>
      <c r="AT23" s="1126"/>
      <c r="AU23" s="1132"/>
      <c r="AV23" s="1132"/>
      <c r="AW23" s="1132"/>
      <c r="AX23" s="1132"/>
      <c r="AY23" s="1133"/>
      <c r="AZ23" s="1122" t="s">
        <v>130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375</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17812</v>
      </c>
      <c r="R28" s="1111"/>
      <c r="S28" s="1111"/>
      <c r="T28" s="1111"/>
      <c r="U28" s="1111"/>
      <c r="V28" s="1111">
        <v>17544</v>
      </c>
      <c r="W28" s="1111"/>
      <c r="X28" s="1111"/>
      <c r="Y28" s="1111"/>
      <c r="Z28" s="1111"/>
      <c r="AA28" s="1111">
        <v>268</v>
      </c>
      <c r="AB28" s="1111"/>
      <c r="AC28" s="1111"/>
      <c r="AD28" s="1111"/>
      <c r="AE28" s="1112"/>
      <c r="AF28" s="1113">
        <v>268</v>
      </c>
      <c r="AG28" s="1111"/>
      <c r="AH28" s="1111"/>
      <c r="AI28" s="1111"/>
      <c r="AJ28" s="1114"/>
      <c r="AK28" s="1115">
        <v>1718</v>
      </c>
      <c r="AL28" s="1103"/>
      <c r="AM28" s="1103"/>
      <c r="AN28" s="1103"/>
      <c r="AO28" s="1103"/>
      <c r="AP28" s="1103" t="s">
        <v>596</v>
      </c>
      <c r="AQ28" s="1103"/>
      <c r="AR28" s="1103"/>
      <c r="AS28" s="1103"/>
      <c r="AT28" s="1103"/>
      <c r="AU28" s="1103" t="s">
        <v>596</v>
      </c>
      <c r="AV28" s="1103"/>
      <c r="AW28" s="1103"/>
      <c r="AX28" s="1103"/>
      <c r="AY28" s="1103"/>
      <c r="AZ28" s="1104" t="s">
        <v>596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409</v>
      </c>
      <c r="C29" s="1095"/>
      <c r="D29" s="1095"/>
      <c r="E29" s="1095"/>
      <c r="F29" s="1095"/>
      <c r="G29" s="1095"/>
      <c r="H29" s="1095"/>
      <c r="I29" s="1095"/>
      <c r="J29" s="1095"/>
      <c r="K29" s="1095"/>
      <c r="L29" s="1095"/>
      <c r="M29" s="1095"/>
      <c r="N29" s="1095"/>
      <c r="O29" s="1095"/>
      <c r="P29" s="1096"/>
      <c r="Q29" s="1100">
        <v>18701</v>
      </c>
      <c r="R29" s="1101"/>
      <c r="S29" s="1101"/>
      <c r="T29" s="1101"/>
      <c r="U29" s="1101"/>
      <c r="V29" s="1101">
        <v>17958</v>
      </c>
      <c r="W29" s="1101"/>
      <c r="X29" s="1101"/>
      <c r="Y29" s="1101"/>
      <c r="Z29" s="1101"/>
      <c r="AA29" s="1101">
        <v>743</v>
      </c>
      <c r="AB29" s="1101"/>
      <c r="AC29" s="1101"/>
      <c r="AD29" s="1101"/>
      <c r="AE29" s="1102"/>
      <c r="AF29" s="1076">
        <v>743</v>
      </c>
      <c r="AG29" s="1077"/>
      <c r="AH29" s="1077"/>
      <c r="AI29" s="1077"/>
      <c r="AJ29" s="1078"/>
      <c r="AK29" s="1037">
        <v>2819</v>
      </c>
      <c r="AL29" s="1028"/>
      <c r="AM29" s="1028"/>
      <c r="AN29" s="1028"/>
      <c r="AO29" s="1028"/>
      <c r="AP29" s="1028" t="s">
        <v>596</v>
      </c>
      <c r="AQ29" s="1028"/>
      <c r="AR29" s="1028"/>
      <c r="AS29" s="1028"/>
      <c r="AT29" s="1028"/>
      <c r="AU29" s="1028" t="s">
        <v>596</v>
      </c>
      <c r="AV29" s="1028"/>
      <c r="AW29" s="1028"/>
      <c r="AX29" s="1028"/>
      <c r="AY29" s="1028"/>
      <c r="AZ29" s="1099" t="s">
        <v>596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410</v>
      </c>
      <c r="C30" s="1095"/>
      <c r="D30" s="1095"/>
      <c r="E30" s="1095"/>
      <c r="F30" s="1095"/>
      <c r="G30" s="1095"/>
      <c r="H30" s="1095"/>
      <c r="I30" s="1095"/>
      <c r="J30" s="1095"/>
      <c r="K30" s="1095"/>
      <c r="L30" s="1095"/>
      <c r="M30" s="1095"/>
      <c r="N30" s="1095"/>
      <c r="O30" s="1095"/>
      <c r="P30" s="1096"/>
      <c r="Q30" s="1100">
        <v>2478</v>
      </c>
      <c r="R30" s="1101"/>
      <c r="S30" s="1101"/>
      <c r="T30" s="1101"/>
      <c r="U30" s="1101"/>
      <c r="V30" s="1101">
        <v>2417</v>
      </c>
      <c r="W30" s="1101"/>
      <c r="X30" s="1101"/>
      <c r="Y30" s="1101"/>
      <c r="Z30" s="1101"/>
      <c r="AA30" s="1101">
        <v>61</v>
      </c>
      <c r="AB30" s="1101"/>
      <c r="AC30" s="1101"/>
      <c r="AD30" s="1101"/>
      <c r="AE30" s="1102"/>
      <c r="AF30" s="1076">
        <v>61</v>
      </c>
      <c r="AG30" s="1077"/>
      <c r="AH30" s="1077"/>
      <c r="AI30" s="1077"/>
      <c r="AJ30" s="1078"/>
      <c r="AK30" s="1037">
        <v>727</v>
      </c>
      <c r="AL30" s="1028"/>
      <c r="AM30" s="1028"/>
      <c r="AN30" s="1028"/>
      <c r="AO30" s="1028"/>
      <c r="AP30" s="1028" t="s">
        <v>596</v>
      </c>
      <c r="AQ30" s="1028"/>
      <c r="AR30" s="1028"/>
      <c r="AS30" s="1028"/>
      <c r="AT30" s="1028"/>
      <c r="AU30" s="1028" t="s">
        <v>596</v>
      </c>
      <c r="AV30" s="1028"/>
      <c r="AW30" s="1028"/>
      <c r="AX30" s="1028"/>
      <c r="AY30" s="1028"/>
      <c r="AZ30" s="1099" t="s">
        <v>596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411</v>
      </c>
      <c r="C31" s="1095"/>
      <c r="D31" s="1095"/>
      <c r="E31" s="1095"/>
      <c r="F31" s="1095"/>
      <c r="G31" s="1095"/>
      <c r="H31" s="1095"/>
      <c r="I31" s="1095"/>
      <c r="J31" s="1095"/>
      <c r="K31" s="1095"/>
      <c r="L31" s="1095"/>
      <c r="M31" s="1095"/>
      <c r="N31" s="1095"/>
      <c r="O31" s="1095"/>
      <c r="P31" s="1096"/>
      <c r="Q31" s="1100">
        <v>10</v>
      </c>
      <c r="R31" s="1101"/>
      <c r="S31" s="1101"/>
      <c r="T31" s="1101"/>
      <c r="U31" s="1101"/>
      <c r="V31" s="1101">
        <v>10</v>
      </c>
      <c r="W31" s="1101"/>
      <c r="X31" s="1101"/>
      <c r="Y31" s="1101"/>
      <c r="Z31" s="1101"/>
      <c r="AA31" s="1101">
        <v>0</v>
      </c>
      <c r="AB31" s="1101"/>
      <c r="AC31" s="1101"/>
      <c r="AD31" s="1101"/>
      <c r="AE31" s="1102"/>
      <c r="AF31" s="1076">
        <v>0</v>
      </c>
      <c r="AG31" s="1077"/>
      <c r="AH31" s="1077"/>
      <c r="AI31" s="1077"/>
      <c r="AJ31" s="1078"/>
      <c r="AK31" s="1037">
        <v>5</v>
      </c>
      <c r="AL31" s="1028"/>
      <c r="AM31" s="1028"/>
      <c r="AN31" s="1028"/>
      <c r="AO31" s="1028"/>
      <c r="AP31" s="1028" t="s">
        <v>596</v>
      </c>
      <c r="AQ31" s="1028"/>
      <c r="AR31" s="1028"/>
      <c r="AS31" s="1028"/>
      <c r="AT31" s="1028"/>
      <c r="AU31" s="1028" t="s">
        <v>596</v>
      </c>
      <c r="AV31" s="1028"/>
      <c r="AW31" s="1028"/>
      <c r="AX31" s="1028"/>
      <c r="AY31" s="1028"/>
      <c r="AZ31" s="1099" t="s">
        <v>596</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412</v>
      </c>
      <c r="C32" s="1095"/>
      <c r="D32" s="1095"/>
      <c r="E32" s="1095"/>
      <c r="F32" s="1095"/>
      <c r="G32" s="1095"/>
      <c r="H32" s="1095"/>
      <c r="I32" s="1095"/>
      <c r="J32" s="1095"/>
      <c r="K32" s="1095"/>
      <c r="L32" s="1095"/>
      <c r="M32" s="1095"/>
      <c r="N32" s="1095"/>
      <c r="O32" s="1095"/>
      <c r="P32" s="1096"/>
      <c r="Q32" s="1100">
        <v>3632</v>
      </c>
      <c r="R32" s="1101"/>
      <c r="S32" s="1101"/>
      <c r="T32" s="1101"/>
      <c r="U32" s="1101"/>
      <c r="V32" s="1101">
        <v>3140</v>
      </c>
      <c r="W32" s="1101"/>
      <c r="X32" s="1101"/>
      <c r="Y32" s="1101"/>
      <c r="Z32" s="1101"/>
      <c r="AA32" s="1101">
        <v>492</v>
      </c>
      <c r="AB32" s="1101"/>
      <c r="AC32" s="1101"/>
      <c r="AD32" s="1101"/>
      <c r="AE32" s="1102"/>
      <c r="AF32" s="1076">
        <v>3687</v>
      </c>
      <c r="AG32" s="1077"/>
      <c r="AH32" s="1077"/>
      <c r="AI32" s="1077"/>
      <c r="AJ32" s="1078"/>
      <c r="AK32" s="1037">
        <v>526</v>
      </c>
      <c r="AL32" s="1028"/>
      <c r="AM32" s="1028"/>
      <c r="AN32" s="1028"/>
      <c r="AO32" s="1028"/>
      <c r="AP32" s="1028">
        <v>11075</v>
      </c>
      <c r="AQ32" s="1028"/>
      <c r="AR32" s="1028"/>
      <c r="AS32" s="1028"/>
      <c r="AT32" s="1028"/>
      <c r="AU32" s="1028">
        <v>2580</v>
      </c>
      <c r="AV32" s="1028"/>
      <c r="AW32" s="1028"/>
      <c r="AX32" s="1028"/>
      <c r="AY32" s="1028"/>
      <c r="AZ32" s="1099" t="s">
        <v>596</v>
      </c>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414</v>
      </c>
      <c r="C33" s="1095"/>
      <c r="D33" s="1095"/>
      <c r="E33" s="1095"/>
      <c r="F33" s="1095"/>
      <c r="G33" s="1095"/>
      <c r="H33" s="1095"/>
      <c r="I33" s="1095"/>
      <c r="J33" s="1095"/>
      <c r="K33" s="1095"/>
      <c r="L33" s="1095"/>
      <c r="M33" s="1095"/>
      <c r="N33" s="1095"/>
      <c r="O33" s="1095"/>
      <c r="P33" s="1096"/>
      <c r="Q33" s="1100">
        <v>23</v>
      </c>
      <c r="R33" s="1101"/>
      <c r="S33" s="1101"/>
      <c r="T33" s="1101"/>
      <c r="U33" s="1101"/>
      <c r="V33" s="1101">
        <v>18</v>
      </c>
      <c r="W33" s="1101"/>
      <c r="X33" s="1101"/>
      <c r="Y33" s="1101"/>
      <c r="Z33" s="1101"/>
      <c r="AA33" s="1101">
        <v>5</v>
      </c>
      <c r="AB33" s="1101"/>
      <c r="AC33" s="1101"/>
      <c r="AD33" s="1101"/>
      <c r="AE33" s="1102"/>
      <c r="AF33" s="1076">
        <v>131</v>
      </c>
      <c r="AG33" s="1077"/>
      <c r="AH33" s="1077"/>
      <c r="AI33" s="1077"/>
      <c r="AJ33" s="1078"/>
      <c r="AK33" s="1037" t="s">
        <v>597</v>
      </c>
      <c r="AL33" s="1028"/>
      <c r="AM33" s="1028"/>
      <c r="AN33" s="1028"/>
      <c r="AO33" s="1028"/>
      <c r="AP33" s="1028">
        <v>26</v>
      </c>
      <c r="AQ33" s="1028"/>
      <c r="AR33" s="1028"/>
      <c r="AS33" s="1028"/>
      <c r="AT33" s="1028"/>
      <c r="AU33" s="1028" t="s">
        <v>597</v>
      </c>
      <c r="AV33" s="1028"/>
      <c r="AW33" s="1028"/>
      <c r="AX33" s="1028"/>
      <c r="AY33" s="1028"/>
      <c r="AZ33" s="1099" t="s">
        <v>596</v>
      </c>
      <c r="BA33" s="1099"/>
      <c r="BB33" s="1099"/>
      <c r="BC33" s="1099"/>
      <c r="BD33" s="1099"/>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415</v>
      </c>
      <c r="C34" s="1095"/>
      <c r="D34" s="1095"/>
      <c r="E34" s="1095"/>
      <c r="F34" s="1095"/>
      <c r="G34" s="1095"/>
      <c r="H34" s="1095"/>
      <c r="I34" s="1095"/>
      <c r="J34" s="1095"/>
      <c r="K34" s="1095"/>
      <c r="L34" s="1095"/>
      <c r="M34" s="1095"/>
      <c r="N34" s="1095"/>
      <c r="O34" s="1095"/>
      <c r="P34" s="1096"/>
      <c r="Q34" s="1100">
        <v>4440</v>
      </c>
      <c r="R34" s="1101"/>
      <c r="S34" s="1101"/>
      <c r="T34" s="1101"/>
      <c r="U34" s="1101"/>
      <c r="V34" s="1101">
        <v>4435</v>
      </c>
      <c r="W34" s="1101"/>
      <c r="X34" s="1101"/>
      <c r="Y34" s="1101"/>
      <c r="Z34" s="1101"/>
      <c r="AA34" s="1101">
        <v>5</v>
      </c>
      <c r="AB34" s="1101"/>
      <c r="AC34" s="1101"/>
      <c r="AD34" s="1101"/>
      <c r="AE34" s="1102"/>
      <c r="AF34" s="1076">
        <v>709</v>
      </c>
      <c r="AG34" s="1077"/>
      <c r="AH34" s="1077"/>
      <c r="AI34" s="1077"/>
      <c r="AJ34" s="1078"/>
      <c r="AK34" s="1037">
        <v>1394</v>
      </c>
      <c r="AL34" s="1028"/>
      <c r="AM34" s="1028"/>
      <c r="AN34" s="1028"/>
      <c r="AO34" s="1028"/>
      <c r="AP34" s="1028">
        <v>25387</v>
      </c>
      <c r="AQ34" s="1028"/>
      <c r="AR34" s="1028"/>
      <c r="AS34" s="1028"/>
      <c r="AT34" s="1028"/>
      <c r="AU34" s="1028">
        <v>11678</v>
      </c>
      <c r="AV34" s="1028"/>
      <c r="AW34" s="1028"/>
      <c r="AX34" s="1028"/>
      <c r="AY34" s="1028"/>
      <c r="AZ34" s="1099" t="s">
        <v>596</v>
      </c>
      <c r="BA34" s="1099"/>
      <c r="BB34" s="1099"/>
      <c r="BC34" s="1099"/>
      <c r="BD34" s="1099"/>
      <c r="BE34" s="1089" t="s">
        <v>413</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416</v>
      </c>
      <c r="C35" s="1095"/>
      <c r="D35" s="1095"/>
      <c r="E35" s="1095"/>
      <c r="F35" s="1095"/>
      <c r="G35" s="1095"/>
      <c r="H35" s="1095"/>
      <c r="I35" s="1095"/>
      <c r="J35" s="1095"/>
      <c r="K35" s="1095"/>
      <c r="L35" s="1095"/>
      <c r="M35" s="1095"/>
      <c r="N35" s="1095"/>
      <c r="O35" s="1095"/>
      <c r="P35" s="1096"/>
      <c r="Q35" s="1100">
        <v>95</v>
      </c>
      <c r="R35" s="1101"/>
      <c r="S35" s="1101"/>
      <c r="T35" s="1101"/>
      <c r="U35" s="1101"/>
      <c r="V35" s="1101">
        <v>73</v>
      </c>
      <c r="W35" s="1101"/>
      <c r="X35" s="1101"/>
      <c r="Y35" s="1101"/>
      <c r="Z35" s="1101"/>
      <c r="AA35" s="1101">
        <v>22</v>
      </c>
      <c r="AB35" s="1101"/>
      <c r="AC35" s="1101"/>
      <c r="AD35" s="1101"/>
      <c r="AE35" s="1102"/>
      <c r="AF35" s="1076">
        <v>22</v>
      </c>
      <c r="AG35" s="1077"/>
      <c r="AH35" s="1077"/>
      <c r="AI35" s="1077"/>
      <c r="AJ35" s="1078"/>
      <c r="AK35" s="1037">
        <v>89</v>
      </c>
      <c r="AL35" s="1028"/>
      <c r="AM35" s="1028"/>
      <c r="AN35" s="1028"/>
      <c r="AO35" s="1028"/>
      <c r="AP35" s="1028">
        <v>554</v>
      </c>
      <c r="AQ35" s="1028"/>
      <c r="AR35" s="1028"/>
      <c r="AS35" s="1028"/>
      <c r="AT35" s="1028"/>
      <c r="AU35" s="1028">
        <v>527</v>
      </c>
      <c r="AV35" s="1028"/>
      <c r="AW35" s="1028"/>
      <c r="AX35" s="1028"/>
      <c r="AY35" s="1028"/>
      <c r="AZ35" s="1099" t="s">
        <v>596</v>
      </c>
      <c r="BA35" s="1099"/>
      <c r="BB35" s="1099"/>
      <c r="BC35" s="1099"/>
      <c r="BD35" s="1099"/>
      <c r="BE35" s="1089" t="s">
        <v>417</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418</v>
      </c>
      <c r="C36" s="1095"/>
      <c r="D36" s="1095"/>
      <c r="E36" s="1095"/>
      <c r="F36" s="1095"/>
      <c r="G36" s="1095"/>
      <c r="H36" s="1095"/>
      <c r="I36" s="1095"/>
      <c r="J36" s="1095"/>
      <c r="K36" s="1095"/>
      <c r="L36" s="1095"/>
      <c r="M36" s="1095"/>
      <c r="N36" s="1095"/>
      <c r="O36" s="1095"/>
      <c r="P36" s="1096"/>
      <c r="Q36" s="1100">
        <v>235</v>
      </c>
      <c r="R36" s="1101"/>
      <c r="S36" s="1101"/>
      <c r="T36" s="1101"/>
      <c r="U36" s="1101"/>
      <c r="V36" s="1101">
        <v>235</v>
      </c>
      <c r="W36" s="1101"/>
      <c r="X36" s="1101"/>
      <c r="Y36" s="1101"/>
      <c r="Z36" s="1101"/>
      <c r="AA36" s="1101" t="s">
        <v>597</v>
      </c>
      <c r="AB36" s="1101"/>
      <c r="AC36" s="1101"/>
      <c r="AD36" s="1101"/>
      <c r="AE36" s="1102"/>
      <c r="AF36" s="1076" t="s">
        <v>130</v>
      </c>
      <c r="AG36" s="1077"/>
      <c r="AH36" s="1077"/>
      <c r="AI36" s="1077"/>
      <c r="AJ36" s="1078"/>
      <c r="AK36" s="1037">
        <v>60</v>
      </c>
      <c r="AL36" s="1028"/>
      <c r="AM36" s="1028"/>
      <c r="AN36" s="1028"/>
      <c r="AO36" s="1028"/>
      <c r="AP36" s="1028" t="s">
        <v>518</v>
      </c>
      <c r="AQ36" s="1028"/>
      <c r="AR36" s="1028"/>
      <c r="AS36" s="1028"/>
      <c r="AT36" s="1028"/>
      <c r="AU36" s="1028" t="s">
        <v>597</v>
      </c>
      <c r="AV36" s="1028"/>
      <c r="AW36" s="1028"/>
      <c r="AX36" s="1028"/>
      <c r="AY36" s="1028"/>
      <c r="AZ36" s="1099" t="s">
        <v>596</v>
      </c>
      <c r="BA36" s="1099"/>
      <c r="BB36" s="1099"/>
      <c r="BC36" s="1099"/>
      <c r="BD36" s="1099"/>
      <c r="BE36" s="1089" t="s">
        <v>417</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419</v>
      </c>
      <c r="C37" s="1095"/>
      <c r="D37" s="1095"/>
      <c r="E37" s="1095"/>
      <c r="F37" s="1095"/>
      <c r="G37" s="1095"/>
      <c r="H37" s="1095"/>
      <c r="I37" s="1095"/>
      <c r="J37" s="1095"/>
      <c r="K37" s="1095"/>
      <c r="L37" s="1095"/>
      <c r="M37" s="1095"/>
      <c r="N37" s="1095"/>
      <c r="O37" s="1095"/>
      <c r="P37" s="1096"/>
      <c r="Q37" s="1100">
        <v>311</v>
      </c>
      <c r="R37" s="1101"/>
      <c r="S37" s="1101"/>
      <c r="T37" s="1101"/>
      <c r="U37" s="1101"/>
      <c r="V37" s="1101">
        <v>311</v>
      </c>
      <c r="W37" s="1101"/>
      <c r="X37" s="1101"/>
      <c r="Y37" s="1101"/>
      <c r="Z37" s="1101"/>
      <c r="AA37" s="1101">
        <v>0</v>
      </c>
      <c r="AB37" s="1101"/>
      <c r="AC37" s="1101"/>
      <c r="AD37" s="1101"/>
      <c r="AE37" s="1102"/>
      <c r="AF37" s="1076">
        <v>0</v>
      </c>
      <c r="AG37" s="1077"/>
      <c r="AH37" s="1077"/>
      <c r="AI37" s="1077"/>
      <c r="AJ37" s="1078"/>
      <c r="AK37" s="1037">
        <v>101</v>
      </c>
      <c r="AL37" s="1028"/>
      <c r="AM37" s="1028"/>
      <c r="AN37" s="1028"/>
      <c r="AO37" s="1028"/>
      <c r="AP37" s="1028">
        <v>625</v>
      </c>
      <c r="AQ37" s="1028"/>
      <c r="AR37" s="1028"/>
      <c r="AS37" s="1028"/>
      <c r="AT37" s="1028"/>
      <c r="AU37" s="1028">
        <v>222</v>
      </c>
      <c r="AV37" s="1028"/>
      <c r="AW37" s="1028"/>
      <c r="AX37" s="1028"/>
      <c r="AY37" s="1028"/>
      <c r="AZ37" s="1099" t="s">
        <v>596</v>
      </c>
      <c r="BA37" s="1099"/>
      <c r="BB37" s="1099"/>
      <c r="BC37" s="1099"/>
      <c r="BD37" s="1099"/>
      <c r="BE37" s="1089" t="s">
        <v>417</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420</v>
      </c>
      <c r="C38" s="1095"/>
      <c r="D38" s="1095"/>
      <c r="E38" s="1095"/>
      <c r="F38" s="1095"/>
      <c r="G38" s="1095"/>
      <c r="H38" s="1095"/>
      <c r="I38" s="1095"/>
      <c r="J38" s="1095"/>
      <c r="K38" s="1095"/>
      <c r="L38" s="1095"/>
      <c r="M38" s="1095"/>
      <c r="N38" s="1095"/>
      <c r="O38" s="1095"/>
      <c r="P38" s="1096"/>
      <c r="Q38" s="1100">
        <v>1031</v>
      </c>
      <c r="R38" s="1101"/>
      <c r="S38" s="1101"/>
      <c r="T38" s="1101"/>
      <c r="U38" s="1101"/>
      <c r="V38" s="1101">
        <v>1031</v>
      </c>
      <c r="W38" s="1101"/>
      <c r="X38" s="1101"/>
      <c r="Y38" s="1101"/>
      <c r="Z38" s="1101"/>
      <c r="AA38" s="1101" t="s">
        <v>597</v>
      </c>
      <c r="AB38" s="1101"/>
      <c r="AC38" s="1101"/>
      <c r="AD38" s="1101"/>
      <c r="AE38" s="1102"/>
      <c r="AF38" s="1076" t="s">
        <v>130</v>
      </c>
      <c r="AG38" s="1077"/>
      <c r="AH38" s="1077"/>
      <c r="AI38" s="1077"/>
      <c r="AJ38" s="1078"/>
      <c r="AK38" s="1037">
        <v>625</v>
      </c>
      <c r="AL38" s="1028"/>
      <c r="AM38" s="1028"/>
      <c r="AN38" s="1028"/>
      <c r="AO38" s="1028"/>
      <c r="AP38" s="1028">
        <v>4474</v>
      </c>
      <c r="AQ38" s="1028"/>
      <c r="AR38" s="1028"/>
      <c r="AS38" s="1028"/>
      <c r="AT38" s="1028"/>
      <c r="AU38" s="1028">
        <v>4000</v>
      </c>
      <c r="AV38" s="1028"/>
      <c r="AW38" s="1028"/>
      <c r="AX38" s="1028"/>
      <c r="AY38" s="1028"/>
      <c r="AZ38" s="1099" t="s">
        <v>596</v>
      </c>
      <c r="BA38" s="1099"/>
      <c r="BB38" s="1099"/>
      <c r="BC38" s="1099"/>
      <c r="BD38" s="1099"/>
      <c r="BE38" s="1089" t="s">
        <v>417</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t="s">
        <v>421</v>
      </c>
      <c r="C39" s="1095"/>
      <c r="D39" s="1095"/>
      <c r="E39" s="1095"/>
      <c r="F39" s="1095"/>
      <c r="G39" s="1095"/>
      <c r="H39" s="1095"/>
      <c r="I39" s="1095"/>
      <c r="J39" s="1095"/>
      <c r="K39" s="1095"/>
      <c r="L39" s="1095"/>
      <c r="M39" s="1095"/>
      <c r="N39" s="1095"/>
      <c r="O39" s="1095"/>
      <c r="P39" s="1096"/>
      <c r="Q39" s="1100">
        <v>16</v>
      </c>
      <c r="R39" s="1101"/>
      <c r="S39" s="1101"/>
      <c r="T39" s="1101"/>
      <c r="U39" s="1101"/>
      <c r="V39" s="1101">
        <v>14</v>
      </c>
      <c r="W39" s="1101"/>
      <c r="X39" s="1101"/>
      <c r="Y39" s="1101"/>
      <c r="Z39" s="1101"/>
      <c r="AA39" s="1101">
        <v>2</v>
      </c>
      <c r="AB39" s="1101"/>
      <c r="AC39" s="1101"/>
      <c r="AD39" s="1101"/>
      <c r="AE39" s="1102"/>
      <c r="AF39" s="1076">
        <v>2</v>
      </c>
      <c r="AG39" s="1077"/>
      <c r="AH39" s="1077"/>
      <c r="AI39" s="1077"/>
      <c r="AJ39" s="1078"/>
      <c r="AK39" s="1037" t="s">
        <v>597</v>
      </c>
      <c r="AL39" s="1028"/>
      <c r="AM39" s="1028"/>
      <c r="AN39" s="1028"/>
      <c r="AO39" s="1028"/>
      <c r="AP39" s="1028" t="s">
        <v>518</v>
      </c>
      <c r="AQ39" s="1028"/>
      <c r="AR39" s="1028"/>
      <c r="AS39" s="1028"/>
      <c r="AT39" s="1028"/>
      <c r="AU39" s="1028" t="s">
        <v>597</v>
      </c>
      <c r="AV39" s="1028"/>
      <c r="AW39" s="1028"/>
      <c r="AX39" s="1028"/>
      <c r="AY39" s="1028"/>
      <c r="AZ39" s="1099" t="s">
        <v>596</v>
      </c>
      <c r="BA39" s="1099"/>
      <c r="BB39" s="1099"/>
      <c r="BC39" s="1099"/>
      <c r="BD39" s="1099"/>
      <c r="BE39" s="1089" t="s">
        <v>417</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396</v>
      </c>
      <c r="B63" s="1001" t="s">
        <v>423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5623</v>
      </c>
      <c r="AG63" s="1016"/>
      <c r="AH63" s="1016"/>
      <c r="AI63" s="1016"/>
      <c r="AJ63" s="1087"/>
      <c r="AK63" s="1088"/>
      <c r="AL63" s="1020"/>
      <c r="AM63" s="1020"/>
      <c r="AN63" s="1020"/>
      <c r="AO63" s="1020"/>
      <c r="AP63" s="1016">
        <v>42141</v>
      </c>
      <c r="AQ63" s="1016"/>
      <c r="AR63" s="1016"/>
      <c r="AS63" s="1016"/>
      <c r="AT63" s="1016"/>
      <c r="AU63" s="1016">
        <v>19007</v>
      </c>
      <c r="AV63" s="1016"/>
      <c r="AW63" s="1016"/>
      <c r="AX63" s="1016"/>
      <c r="AY63" s="1016"/>
      <c r="AZ63" s="1082"/>
      <c r="BA63" s="1082"/>
      <c r="BB63" s="1082"/>
      <c r="BC63" s="1082"/>
      <c r="BD63" s="1082"/>
      <c r="BE63" s="1017"/>
      <c r="BF63" s="1017"/>
      <c r="BG63" s="1017"/>
      <c r="BH63" s="1017"/>
      <c r="BI63" s="1018"/>
      <c r="BJ63" s="1083" t="s">
        <v>424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426</v>
      </c>
      <c r="B66" s="1053"/>
      <c r="C66" s="1053"/>
      <c r="D66" s="1053"/>
      <c r="E66" s="1053"/>
      <c r="F66" s="1053"/>
      <c r="G66" s="1053"/>
      <c r="H66" s="1053"/>
      <c r="I66" s="1053"/>
      <c r="J66" s="1053"/>
      <c r="K66" s="1053"/>
      <c r="L66" s="1053"/>
      <c r="M66" s="1053"/>
      <c r="N66" s="1053"/>
      <c r="O66" s="1053"/>
      <c r="P66" s="1054"/>
      <c r="Q66" s="1058" t="s">
        <v>400</v>
      </c>
      <c r="R66" s="1059"/>
      <c r="S66" s="1059"/>
      <c r="T66" s="1059"/>
      <c r="U66" s="1060"/>
      <c r="V66" s="1058" t="s">
        <v>427</v>
      </c>
      <c r="W66" s="1059"/>
      <c r="X66" s="1059"/>
      <c r="Y66" s="1059"/>
      <c r="Z66" s="1060"/>
      <c r="AA66" s="1058" t="s">
        <v>428</v>
      </c>
      <c r="AB66" s="1059"/>
      <c r="AC66" s="1059"/>
      <c r="AD66" s="1059"/>
      <c r="AE66" s="1060"/>
      <c r="AF66" s="1064" t="s">
        <v>403</v>
      </c>
      <c r="AG66" s="1065"/>
      <c r="AH66" s="1065"/>
      <c r="AI66" s="1065"/>
      <c r="AJ66" s="1066"/>
      <c r="AK66" s="1058" t="s">
        <v>404</v>
      </c>
      <c r="AL66" s="1053"/>
      <c r="AM66" s="1053"/>
      <c r="AN66" s="1053"/>
      <c r="AO66" s="1054"/>
      <c r="AP66" s="1058" t="s">
        <v>405</v>
      </c>
      <c r="AQ66" s="1059"/>
      <c r="AR66" s="1059"/>
      <c r="AS66" s="1059"/>
      <c r="AT66" s="1060"/>
      <c r="AU66" s="1058" t="s">
        <v>429</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144</v>
      </c>
      <c r="R68" s="1039"/>
      <c r="S68" s="1039"/>
      <c r="T68" s="1039"/>
      <c r="U68" s="1039"/>
      <c r="V68" s="1039">
        <v>72</v>
      </c>
      <c r="W68" s="1039"/>
      <c r="X68" s="1039"/>
      <c r="Y68" s="1039"/>
      <c r="Z68" s="1039"/>
      <c r="AA68" s="1039">
        <v>73</v>
      </c>
      <c r="AB68" s="1039"/>
      <c r="AC68" s="1039"/>
      <c r="AD68" s="1039"/>
      <c r="AE68" s="1039"/>
      <c r="AF68" s="1039">
        <v>73</v>
      </c>
      <c r="AG68" s="1039"/>
      <c r="AH68" s="1039"/>
      <c r="AI68" s="1039"/>
      <c r="AJ68" s="1039"/>
      <c r="AK68" s="1039" t="s">
        <v>596</v>
      </c>
      <c r="AL68" s="1039"/>
      <c r="AM68" s="1039"/>
      <c r="AN68" s="1039"/>
      <c r="AO68" s="1039"/>
      <c r="AP68" s="1039" t="s">
        <v>596</v>
      </c>
      <c r="AQ68" s="1039"/>
      <c r="AR68" s="1039"/>
      <c r="AS68" s="1039"/>
      <c r="AT68" s="1039"/>
      <c r="AU68" s="1039" t="s">
        <v>596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80</v>
      </c>
      <c r="R69" s="1028"/>
      <c r="S69" s="1028"/>
      <c r="T69" s="1028"/>
      <c r="U69" s="1028"/>
      <c r="V69" s="1028">
        <v>70</v>
      </c>
      <c r="W69" s="1028"/>
      <c r="X69" s="1028"/>
      <c r="Y69" s="1028"/>
      <c r="Z69" s="1028"/>
      <c r="AA69" s="1028">
        <v>10</v>
      </c>
      <c r="AB69" s="1028"/>
      <c r="AC69" s="1028"/>
      <c r="AD69" s="1028"/>
      <c r="AE69" s="1028"/>
      <c r="AF69" s="1028">
        <v>10</v>
      </c>
      <c r="AG69" s="1028"/>
      <c r="AH69" s="1028"/>
      <c r="AI69" s="1028"/>
      <c r="AJ69" s="1028"/>
      <c r="AK69" s="1028" t="s">
        <v>596</v>
      </c>
      <c r="AL69" s="1028"/>
      <c r="AM69" s="1028"/>
      <c r="AN69" s="1028"/>
      <c r="AO69" s="1028"/>
      <c r="AP69" s="1028" t="s">
        <v>596</v>
      </c>
      <c r="AQ69" s="1028"/>
      <c r="AR69" s="1028"/>
      <c r="AS69" s="1028"/>
      <c r="AT69" s="1028"/>
      <c r="AU69" s="1028" t="s">
        <v>596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221014</v>
      </c>
      <c r="R70" s="1028"/>
      <c r="S70" s="1028"/>
      <c r="T70" s="1028"/>
      <c r="U70" s="1028"/>
      <c r="V70" s="1028">
        <v>207450</v>
      </c>
      <c r="W70" s="1028"/>
      <c r="X70" s="1028"/>
      <c r="Y70" s="1028"/>
      <c r="Z70" s="1028"/>
      <c r="AA70" s="1028">
        <v>13564</v>
      </c>
      <c r="AB70" s="1028"/>
      <c r="AC70" s="1028"/>
      <c r="AD70" s="1028"/>
      <c r="AE70" s="1028"/>
      <c r="AF70" s="1028">
        <v>13564</v>
      </c>
      <c r="AG70" s="1028"/>
      <c r="AH70" s="1028"/>
      <c r="AI70" s="1028"/>
      <c r="AJ70" s="1028"/>
      <c r="AK70" s="1028" t="s">
        <v>596</v>
      </c>
      <c r="AL70" s="1028"/>
      <c r="AM70" s="1028"/>
      <c r="AN70" s="1028"/>
      <c r="AO70" s="1028"/>
      <c r="AP70" s="1028" t="s">
        <v>596</v>
      </c>
      <c r="AQ70" s="1028"/>
      <c r="AR70" s="1028"/>
      <c r="AS70" s="1028"/>
      <c r="AT70" s="1028"/>
      <c r="AU70" s="1028" t="s">
        <v>596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430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13647</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431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399</v>
      </c>
      <c r="CS102" s="1008"/>
      <c r="CT102" s="1008"/>
      <c r="CU102" s="1008"/>
      <c r="CV102" s="1009"/>
      <c r="CW102" s="1007">
        <v>193</v>
      </c>
      <c r="CX102" s="1008"/>
      <c r="CY102" s="1008"/>
      <c r="CZ102" s="1008"/>
      <c r="DA102" s="1009"/>
      <c r="DB102" s="1007">
        <v>94</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439</v>
      </c>
      <c r="AB109" s="951"/>
      <c r="AC109" s="951"/>
      <c r="AD109" s="951"/>
      <c r="AE109" s="952"/>
      <c r="AF109" s="953" t="s">
        <v>440</v>
      </c>
      <c r="AG109" s="951"/>
      <c r="AH109" s="951"/>
      <c r="AI109" s="951"/>
      <c r="AJ109" s="952"/>
      <c r="AK109" s="953" t="s">
        <v>310</v>
      </c>
      <c r="AL109" s="951"/>
      <c r="AM109" s="951"/>
      <c r="AN109" s="951"/>
      <c r="AO109" s="952"/>
      <c r="AP109" s="953" t="s">
        <v>441</v>
      </c>
      <c r="AQ109" s="951"/>
      <c r="AR109" s="951"/>
      <c r="AS109" s="951"/>
      <c r="AT109" s="982"/>
      <c r="AU109" s="950" t="s">
        <v>438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439</v>
      </c>
      <c r="BR109" s="951"/>
      <c r="BS109" s="951"/>
      <c r="BT109" s="951"/>
      <c r="BU109" s="952"/>
      <c r="BV109" s="953" t="s">
        <v>440</v>
      </c>
      <c r="BW109" s="951"/>
      <c r="BX109" s="951"/>
      <c r="BY109" s="951"/>
      <c r="BZ109" s="952"/>
      <c r="CA109" s="953" t="s">
        <v>310</v>
      </c>
      <c r="CB109" s="951"/>
      <c r="CC109" s="951"/>
      <c r="CD109" s="951"/>
      <c r="CE109" s="952"/>
      <c r="CF109" s="989" t="s">
        <v>441</v>
      </c>
      <c r="CG109" s="989"/>
      <c r="CH109" s="989"/>
      <c r="CI109" s="989"/>
      <c r="CJ109" s="989"/>
      <c r="CK109" s="953" t="s">
        <v>442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439</v>
      </c>
      <c r="DH109" s="951"/>
      <c r="DI109" s="951"/>
      <c r="DJ109" s="951"/>
      <c r="DK109" s="952"/>
      <c r="DL109" s="953" t="s">
        <v>440</v>
      </c>
      <c r="DM109" s="951"/>
      <c r="DN109" s="951"/>
      <c r="DO109" s="951"/>
      <c r="DP109" s="952"/>
      <c r="DQ109" s="953" t="s">
        <v>310</v>
      </c>
      <c r="DR109" s="951"/>
      <c r="DS109" s="951"/>
      <c r="DT109" s="951"/>
      <c r="DU109" s="952"/>
      <c r="DV109" s="953" t="s">
        <v>441</v>
      </c>
      <c r="DW109" s="951"/>
      <c r="DX109" s="951"/>
      <c r="DY109" s="951"/>
      <c r="DZ109" s="982"/>
    </row>
    <row r="110" spans="1:131" s="248" customFormat="1" ht="26.25" customHeight="1" x14ac:dyDescent="0.15">
      <c r="A110" s="853" t="s">
        <v>443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11706039</v>
      </c>
      <c r="AB110" s="944"/>
      <c r="AC110" s="944"/>
      <c r="AD110" s="944"/>
      <c r="AE110" s="945"/>
      <c r="AF110" s="946">
        <v>11647941</v>
      </c>
      <c r="AG110" s="944"/>
      <c r="AH110" s="944"/>
      <c r="AI110" s="944"/>
      <c r="AJ110" s="945"/>
      <c r="AK110" s="946">
        <v>11305935</v>
      </c>
      <c r="AL110" s="944"/>
      <c r="AM110" s="944"/>
      <c r="AN110" s="944"/>
      <c r="AO110" s="945"/>
      <c r="AP110" s="947">
        <v>31.5</v>
      </c>
      <c r="AQ110" s="948"/>
      <c r="AR110" s="948"/>
      <c r="AS110" s="948"/>
      <c r="AT110" s="949"/>
      <c r="AU110" s="983" t="s">
        <v>73</v>
      </c>
      <c r="AV110" s="984"/>
      <c r="AW110" s="984"/>
      <c r="AX110" s="984"/>
      <c r="AY110" s="984"/>
      <c r="AZ110" s="909" t="s">
        <v>444</v>
      </c>
      <c r="BA110" s="854"/>
      <c r="BB110" s="854"/>
      <c r="BC110" s="854"/>
      <c r="BD110" s="854"/>
      <c r="BE110" s="854"/>
      <c r="BF110" s="854"/>
      <c r="BG110" s="854"/>
      <c r="BH110" s="854"/>
      <c r="BI110" s="854"/>
      <c r="BJ110" s="854"/>
      <c r="BK110" s="854"/>
      <c r="BL110" s="854"/>
      <c r="BM110" s="854"/>
      <c r="BN110" s="854"/>
      <c r="BO110" s="854"/>
      <c r="BP110" s="855"/>
      <c r="BQ110" s="910">
        <v>81153475</v>
      </c>
      <c r="BR110" s="891"/>
      <c r="BS110" s="891"/>
      <c r="BT110" s="891"/>
      <c r="BU110" s="891"/>
      <c r="BV110" s="891">
        <v>76868289</v>
      </c>
      <c r="BW110" s="891"/>
      <c r="BX110" s="891"/>
      <c r="BY110" s="891"/>
      <c r="BZ110" s="891"/>
      <c r="CA110" s="891">
        <v>72950158</v>
      </c>
      <c r="CB110" s="891"/>
      <c r="CC110" s="891"/>
      <c r="CD110" s="891"/>
      <c r="CE110" s="891"/>
      <c r="CF110" s="915">
        <v>203.3</v>
      </c>
      <c r="CG110" s="916"/>
      <c r="CH110" s="916"/>
      <c r="CI110" s="916"/>
      <c r="CJ110" s="916"/>
      <c r="CK110" s="979" t="s">
        <v>445</v>
      </c>
      <c r="CL110" s="865"/>
      <c r="CM110" s="940" t="s">
        <v>446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130</v>
      </c>
      <c r="DH110" s="891"/>
      <c r="DI110" s="891"/>
      <c r="DJ110" s="891"/>
      <c r="DK110" s="891"/>
      <c r="DL110" s="891" t="s">
        <v>424</v>
      </c>
      <c r="DM110" s="891"/>
      <c r="DN110" s="891"/>
      <c r="DO110" s="891"/>
      <c r="DP110" s="891"/>
      <c r="DQ110" s="891" t="s">
        <v>130</v>
      </c>
      <c r="DR110" s="891"/>
      <c r="DS110" s="891"/>
      <c r="DT110" s="891"/>
      <c r="DU110" s="891"/>
      <c r="DV110" s="892" t="s">
        <v>424</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130</v>
      </c>
      <c r="AB111" s="972"/>
      <c r="AC111" s="972"/>
      <c r="AD111" s="972"/>
      <c r="AE111" s="973"/>
      <c r="AF111" s="974" t="s">
        <v>130</v>
      </c>
      <c r="AG111" s="972"/>
      <c r="AH111" s="972"/>
      <c r="AI111" s="972"/>
      <c r="AJ111" s="973"/>
      <c r="AK111" s="974" t="s">
        <v>130</v>
      </c>
      <c r="AL111" s="972"/>
      <c r="AM111" s="972"/>
      <c r="AN111" s="972"/>
      <c r="AO111" s="973"/>
      <c r="AP111" s="975" t="s">
        <v>130</v>
      </c>
      <c r="AQ111" s="976"/>
      <c r="AR111" s="976"/>
      <c r="AS111" s="976"/>
      <c r="AT111" s="977"/>
      <c r="AU111" s="985"/>
      <c r="AV111" s="986"/>
      <c r="AW111" s="986"/>
      <c r="AX111" s="986"/>
      <c r="AY111" s="986"/>
      <c r="AZ111" s="861" t="s">
        <v>448</v>
      </c>
      <c r="BA111" s="796"/>
      <c r="BB111" s="796"/>
      <c r="BC111" s="796"/>
      <c r="BD111" s="796"/>
      <c r="BE111" s="796"/>
      <c r="BF111" s="796"/>
      <c r="BG111" s="796"/>
      <c r="BH111" s="796"/>
      <c r="BI111" s="796"/>
      <c r="BJ111" s="796"/>
      <c r="BK111" s="796"/>
      <c r="BL111" s="796"/>
      <c r="BM111" s="796"/>
      <c r="BN111" s="796"/>
      <c r="BO111" s="796"/>
      <c r="BP111" s="797"/>
      <c r="BQ111" s="862">
        <v>1032644</v>
      </c>
      <c r="BR111" s="863"/>
      <c r="BS111" s="863"/>
      <c r="BT111" s="863"/>
      <c r="BU111" s="863"/>
      <c r="BV111" s="863">
        <v>311205</v>
      </c>
      <c r="BW111" s="863"/>
      <c r="BX111" s="863"/>
      <c r="BY111" s="863"/>
      <c r="BZ111" s="863"/>
      <c r="CA111" s="863">
        <v>261176</v>
      </c>
      <c r="CB111" s="863"/>
      <c r="CC111" s="863"/>
      <c r="CD111" s="863"/>
      <c r="CE111" s="863"/>
      <c r="CF111" s="924">
        <v>0.7</v>
      </c>
      <c r="CG111" s="925"/>
      <c r="CH111" s="925"/>
      <c r="CI111" s="925"/>
      <c r="CJ111" s="925"/>
      <c r="CK111" s="980"/>
      <c r="CL111" s="867"/>
      <c r="CM111" s="870" t="s">
        <v>449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358577</v>
      </c>
      <c r="DH111" s="863"/>
      <c r="DI111" s="863"/>
      <c r="DJ111" s="863"/>
      <c r="DK111" s="863"/>
      <c r="DL111" s="863">
        <v>310307</v>
      </c>
      <c r="DM111" s="863"/>
      <c r="DN111" s="863"/>
      <c r="DO111" s="863"/>
      <c r="DP111" s="863"/>
      <c r="DQ111" s="863">
        <v>261176</v>
      </c>
      <c r="DR111" s="863"/>
      <c r="DS111" s="863"/>
      <c r="DT111" s="863"/>
      <c r="DU111" s="863"/>
      <c r="DV111" s="840">
        <v>0.7</v>
      </c>
      <c r="DW111" s="840"/>
      <c r="DX111" s="840"/>
      <c r="DY111" s="840"/>
      <c r="DZ111" s="841"/>
    </row>
    <row r="112" spans="1:131" s="248" customFormat="1" ht="26.25" customHeight="1" x14ac:dyDescent="0.15">
      <c r="A112" s="965" t="s">
        <v>450</v>
      </c>
      <c r="B112" s="966"/>
      <c r="C112" s="796" t="s">
        <v>451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130</v>
      </c>
      <c r="AB112" s="826"/>
      <c r="AC112" s="826"/>
      <c r="AD112" s="826"/>
      <c r="AE112" s="827"/>
      <c r="AF112" s="828" t="s">
        <v>130</v>
      </c>
      <c r="AG112" s="826"/>
      <c r="AH112" s="826"/>
      <c r="AI112" s="826"/>
      <c r="AJ112" s="827"/>
      <c r="AK112" s="828" t="s">
        <v>130</v>
      </c>
      <c r="AL112" s="826"/>
      <c r="AM112" s="826"/>
      <c r="AN112" s="826"/>
      <c r="AO112" s="827"/>
      <c r="AP112" s="873" t="s">
        <v>130</v>
      </c>
      <c r="AQ112" s="874"/>
      <c r="AR112" s="874"/>
      <c r="AS112" s="874"/>
      <c r="AT112" s="875"/>
      <c r="AU112" s="985"/>
      <c r="AV112" s="986"/>
      <c r="AW112" s="986"/>
      <c r="AX112" s="986"/>
      <c r="AY112" s="986"/>
      <c r="AZ112" s="861" t="s">
        <v>452</v>
      </c>
      <c r="BA112" s="796"/>
      <c r="BB112" s="796"/>
      <c r="BC112" s="796"/>
      <c r="BD112" s="796"/>
      <c r="BE112" s="796"/>
      <c r="BF112" s="796"/>
      <c r="BG112" s="796"/>
      <c r="BH112" s="796"/>
      <c r="BI112" s="796"/>
      <c r="BJ112" s="796"/>
      <c r="BK112" s="796"/>
      <c r="BL112" s="796"/>
      <c r="BM112" s="796"/>
      <c r="BN112" s="796"/>
      <c r="BO112" s="796"/>
      <c r="BP112" s="797"/>
      <c r="BQ112" s="862">
        <v>22371289</v>
      </c>
      <c r="BR112" s="863"/>
      <c r="BS112" s="863"/>
      <c r="BT112" s="863"/>
      <c r="BU112" s="863"/>
      <c r="BV112" s="863">
        <v>20759077</v>
      </c>
      <c r="BW112" s="863"/>
      <c r="BX112" s="863"/>
      <c r="BY112" s="863"/>
      <c r="BZ112" s="863"/>
      <c r="CA112" s="863">
        <v>19006982</v>
      </c>
      <c r="CB112" s="863"/>
      <c r="CC112" s="863"/>
      <c r="CD112" s="863"/>
      <c r="CE112" s="863"/>
      <c r="CF112" s="924">
        <v>53</v>
      </c>
      <c r="CG112" s="925"/>
      <c r="CH112" s="925"/>
      <c r="CI112" s="925"/>
      <c r="CJ112" s="925"/>
      <c r="CK112" s="980"/>
      <c r="CL112" s="867"/>
      <c r="CM112" s="870" t="s">
        <v>453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454</v>
      </c>
      <c r="DH112" s="863"/>
      <c r="DI112" s="863"/>
      <c r="DJ112" s="863"/>
      <c r="DK112" s="863"/>
      <c r="DL112" s="863" t="s">
        <v>130</v>
      </c>
      <c r="DM112" s="863"/>
      <c r="DN112" s="863"/>
      <c r="DO112" s="863"/>
      <c r="DP112" s="863"/>
      <c r="DQ112" s="863" t="s">
        <v>130</v>
      </c>
      <c r="DR112" s="863"/>
      <c r="DS112" s="863"/>
      <c r="DT112" s="863"/>
      <c r="DU112" s="863"/>
      <c r="DV112" s="840" t="s">
        <v>130</v>
      </c>
      <c r="DW112" s="840"/>
      <c r="DX112" s="840"/>
      <c r="DY112" s="840"/>
      <c r="DZ112" s="841"/>
    </row>
    <row r="113" spans="1:130" s="248" customFormat="1" ht="26.25" customHeight="1" x14ac:dyDescent="0.15">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1990117</v>
      </c>
      <c r="AB113" s="972"/>
      <c r="AC113" s="972"/>
      <c r="AD113" s="972"/>
      <c r="AE113" s="973"/>
      <c r="AF113" s="974">
        <v>1979960</v>
      </c>
      <c r="AG113" s="972"/>
      <c r="AH113" s="972"/>
      <c r="AI113" s="972"/>
      <c r="AJ113" s="973"/>
      <c r="AK113" s="974">
        <v>1659005</v>
      </c>
      <c r="AL113" s="972"/>
      <c r="AM113" s="972"/>
      <c r="AN113" s="972"/>
      <c r="AO113" s="973"/>
      <c r="AP113" s="975">
        <v>4.5999999999999996</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t="s">
        <v>130</v>
      </c>
      <c r="BR113" s="863"/>
      <c r="BS113" s="863"/>
      <c r="BT113" s="863"/>
      <c r="BU113" s="863"/>
      <c r="BV113" s="863" t="s">
        <v>130</v>
      </c>
      <c r="BW113" s="863"/>
      <c r="BX113" s="863"/>
      <c r="BY113" s="863"/>
      <c r="BZ113" s="863"/>
      <c r="CA113" s="863" t="s">
        <v>130</v>
      </c>
      <c r="CB113" s="863"/>
      <c r="CC113" s="863"/>
      <c r="CD113" s="863"/>
      <c r="CE113" s="863"/>
      <c r="CF113" s="924" t="s">
        <v>130</v>
      </c>
      <c r="CG113" s="925"/>
      <c r="CH113" s="925"/>
      <c r="CI113" s="925"/>
      <c r="CJ113" s="925"/>
      <c r="CK113" s="980"/>
      <c r="CL113" s="867"/>
      <c r="CM113" s="870" t="s">
        <v>457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130</v>
      </c>
      <c r="DH113" s="826"/>
      <c r="DI113" s="826"/>
      <c r="DJ113" s="826"/>
      <c r="DK113" s="827"/>
      <c r="DL113" s="828" t="s">
        <v>454</v>
      </c>
      <c r="DM113" s="826"/>
      <c r="DN113" s="826"/>
      <c r="DO113" s="826"/>
      <c r="DP113" s="827"/>
      <c r="DQ113" s="828" t="s">
        <v>130</v>
      </c>
      <c r="DR113" s="826"/>
      <c r="DS113" s="826"/>
      <c r="DT113" s="826"/>
      <c r="DU113" s="827"/>
      <c r="DV113" s="873" t="s">
        <v>130</v>
      </c>
      <c r="DW113" s="874"/>
      <c r="DX113" s="874"/>
      <c r="DY113" s="874"/>
      <c r="DZ113" s="875"/>
    </row>
    <row r="114" spans="1:130" s="248" customFormat="1" ht="26.25" customHeight="1" x14ac:dyDescent="0.15">
      <c r="A114" s="967"/>
      <c r="B114" s="968"/>
      <c r="C114" s="796" t="s">
        <v>458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454</v>
      </c>
      <c r="AB114" s="826"/>
      <c r="AC114" s="826"/>
      <c r="AD114" s="826"/>
      <c r="AE114" s="827"/>
      <c r="AF114" s="828" t="s">
        <v>130</v>
      </c>
      <c r="AG114" s="826"/>
      <c r="AH114" s="826"/>
      <c r="AI114" s="826"/>
      <c r="AJ114" s="827"/>
      <c r="AK114" s="828" t="s">
        <v>130</v>
      </c>
      <c r="AL114" s="826"/>
      <c r="AM114" s="826"/>
      <c r="AN114" s="826"/>
      <c r="AO114" s="827"/>
      <c r="AP114" s="873" t="s">
        <v>130</v>
      </c>
      <c r="AQ114" s="874"/>
      <c r="AR114" s="874"/>
      <c r="AS114" s="874"/>
      <c r="AT114" s="875"/>
      <c r="AU114" s="985"/>
      <c r="AV114" s="986"/>
      <c r="AW114" s="986"/>
      <c r="AX114" s="986"/>
      <c r="AY114" s="986"/>
      <c r="AZ114" s="861" t="s">
        <v>459</v>
      </c>
      <c r="BA114" s="796"/>
      <c r="BB114" s="796"/>
      <c r="BC114" s="796"/>
      <c r="BD114" s="796"/>
      <c r="BE114" s="796"/>
      <c r="BF114" s="796"/>
      <c r="BG114" s="796"/>
      <c r="BH114" s="796"/>
      <c r="BI114" s="796"/>
      <c r="BJ114" s="796"/>
      <c r="BK114" s="796"/>
      <c r="BL114" s="796"/>
      <c r="BM114" s="796"/>
      <c r="BN114" s="796"/>
      <c r="BO114" s="796"/>
      <c r="BP114" s="797"/>
      <c r="BQ114" s="862">
        <v>10096613</v>
      </c>
      <c r="BR114" s="863"/>
      <c r="BS114" s="863"/>
      <c r="BT114" s="863"/>
      <c r="BU114" s="863"/>
      <c r="BV114" s="863">
        <v>10123968</v>
      </c>
      <c r="BW114" s="863"/>
      <c r="BX114" s="863"/>
      <c r="BY114" s="863"/>
      <c r="BZ114" s="863"/>
      <c r="CA114" s="863">
        <v>9902578</v>
      </c>
      <c r="CB114" s="863"/>
      <c r="CC114" s="863"/>
      <c r="CD114" s="863"/>
      <c r="CE114" s="863"/>
      <c r="CF114" s="924">
        <v>27.6</v>
      </c>
      <c r="CG114" s="925"/>
      <c r="CH114" s="925"/>
      <c r="CI114" s="925"/>
      <c r="CJ114" s="925"/>
      <c r="CK114" s="980"/>
      <c r="CL114" s="867"/>
      <c r="CM114" s="870" t="s">
        <v>460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454</v>
      </c>
      <c r="DH114" s="826"/>
      <c r="DI114" s="826"/>
      <c r="DJ114" s="826"/>
      <c r="DK114" s="827"/>
      <c r="DL114" s="828" t="s">
        <v>130</v>
      </c>
      <c r="DM114" s="826"/>
      <c r="DN114" s="826"/>
      <c r="DO114" s="826"/>
      <c r="DP114" s="827"/>
      <c r="DQ114" s="828" t="s">
        <v>130</v>
      </c>
      <c r="DR114" s="826"/>
      <c r="DS114" s="826"/>
      <c r="DT114" s="826"/>
      <c r="DU114" s="827"/>
      <c r="DV114" s="873" t="s">
        <v>130</v>
      </c>
      <c r="DW114" s="874"/>
      <c r="DX114" s="874"/>
      <c r="DY114" s="874"/>
      <c r="DZ114" s="875"/>
    </row>
    <row r="115" spans="1:130" s="248" customFormat="1" ht="26.25" customHeight="1" x14ac:dyDescent="0.15">
      <c r="A115" s="967"/>
      <c r="B115" s="968"/>
      <c r="C115" s="796" t="s">
        <v>461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66079</v>
      </c>
      <c r="AB115" s="972"/>
      <c r="AC115" s="972"/>
      <c r="AD115" s="972"/>
      <c r="AE115" s="973"/>
      <c r="AF115" s="974">
        <v>64516</v>
      </c>
      <c r="AG115" s="972"/>
      <c r="AH115" s="972"/>
      <c r="AI115" s="972"/>
      <c r="AJ115" s="973"/>
      <c r="AK115" s="974">
        <v>55980</v>
      </c>
      <c r="AL115" s="972"/>
      <c r="AM115" s="972"/>
      <c r="AN115" s="972"/>
      <c r="AO115" s="973"/>
      <c r="AP115" s="975">
        <v>0.2</v>
      </c>
      <c r="AQ115" s="976"/>
      <c r="AR115" s="976"/>
      <c r="AS115" s="976"/>
      <c r="AT115" s="977"/>
      <c r="AU115" s="985"/>
      <c r="AV115" s="986"/>
      <c r="AW115" s="986"/>
      <c r="AX115" s="986"/>
      <c r="AY115" s="986"/>
      <c r="AZ115" s="861" t="s">
        <v>462</v>
      </c>
      <c r="BA115" s="796"/>
      <c r="BB115" s="796"/>
      <c r="BC115" s="796"/>
      <c r="BD115" s="796"/>
      <c r="BE115" s="796"/>
      <c r="BF115" s="796"/>
      <c r="BG115" s="796"/>
      <c r="BH115" s="796"/>
      <c r="BI115" s="796"/>
      <c r="BJ115" s="796"/>
      <c r="BK115" s="796"/>
      <c r="BL115" s="796"/>
      <c r="BM115" s="796"/>
      <c r="BN115" s="796"/>
      <c r="BO115" s="796"/>
      <c r="BP115" s="797"/>
      <c r="BQ115" s="862" t="s">
        <v>454</v>
      </c>
      <c r="BR115" s="863"/>
      <c r="BS115" s="863"/>
      <c r="BT115" s="863"/>
      <c r="BU115" s="863"/>
      <c r="BV115" s="863" t="s">
        <v>424</v>
      </c>
      <c r="BW115" s="863"/>
      <c r="BX115" s="863"/>
      <c r="BY115" s="863"/>
      <c r="BZ115" s="863"/>
      <c r="CA115" s="863" t="s">
        <v>130</v>
      </c>
      <c r="CB115" s="863"/>
      <c r="CC115" s="863"/>
      <c r="CD115" s="863"/>
      <c r="CE115" s="863"/>
      <c r="CF115" s="924" t="s">
        <v>454</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663771</v>
      </c>
      <c r="DH115" s="826"/>
      <c r="DI115" s="826"/>
      <c r="DJ115" s="826"/>
      <c r="DK115" s="827"/>
      <c r="DL115" s="828" t="s">
        <v>424</v>
      </c>
      <c r="DM115" s="826"/>
      <c r="DN115" s="826"/>
      <c r="DO115" s="826"/>
      <c r="DP115" s="827"/>
      <c r="DQ115" s="828" t="s">
        <v>130</v>
      </c>
      <c r="DR115" s="826"/>
      <c r="DS115" s="826"/>
      <c r="DT115" s="826"/>
      <c r="DU115" s="827"/>
      <c r="DV115" s="873" t="s">
        <v>130</v>
      </c>
      <c r="DW115" s="874"/>
      <c r="DX115" s="874"/>
      <c r="DY115" s="874"/>
      <c r="DZ115" s="875"/>
    </row>
    <row r="116" spans="1:130" s="248" customFormat="1" ht="26.25" customHeight="1" x14ac:dyDescent="0.15">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130</v>
      </c>
      <c r="AB116" s="826"/>
      <c r="AC116" s="826"/>
      <c r="AD116" s="826"/>
      <c r="AE116" s="827"/>
      <c r="AF116" s="828" t="s">
        <v>454</v>
      </c>
      <c r="AG116" s="826"/>
      <c r="AH116" s="826"/>
      <c r="AI116" s="826"/>
      <c r="AJ116" s="827"/>
      <c r="AK116" s="828" t="s">
        <v>454</v>
      </c>
      <c r="AL116" s="826"/>
      <c r="AM116" s="826"/>
      <c r="AN116" s="826"/>
      <c r="AO116" s="827"/>
      <c r="AP116" s="873" t="s">
        <v>130</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130</v>
      </c>
      <c r="BR116" s="863"/>
      <c r="BS116" s="863"/>
      <c r="BT116" s="863"/>
      <c r="BU116" s="863"/>
      <c r="BV116" s="863" t="s">
        <v>454</v>
      </c>
      <c r="BW116" s="863"/>
      <c r="BX116" s="863"/>
      <c r="BY116" s="863"/>
      <c r="BZ116" s="863"/>
      <c r="CA116" s="863" t="s">
        <v>454</v>
      </c>
      <c r="CB116" s="863"/>
      <c r="CC116" s="863"/>
      <c r="CD116" s="863"/>
      <c r="CE116" s="863"/>
      <c r="CF116" s="924" t="s">
        <v>130</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10296</v>
      </c>
      <c r="DH116" s="826"/>
      <c r="DI116" s="826"/>
      <c r="DJ116" s="826"/>
      <c r="DK116" s="827"/>
      <c r="DL116" s="828">
        <v>898</v>
      </c>
      <c r="DM116" s="826"/>
      <c r="DN116" s="826"/>
      <c r="DO116" s="826"/>
      <c r="DP116" s="827"/>
      <c r="DQ116" s="828" t="s">
        <v>130</v>
      </c>
      <c r="DR116" s="826"/>
      <c r="DS116" s="826"/>
      <c r="DT116" s="826"/>
      <c r="DU116" s="827"/>
      <c r="DV116" s="873" t="s">
        <v>130</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13762235</v>
      </c>
      <c r="AB117" s="958"/>
      <c r="AC117" s="958"/>
      <c r="AD117" s="958"/>
      <c r="AE117" s="959"/>
      <c r="AF117" s="960">
        <v>13692417</v>
      </c>
      <c r="AG117" s="958"/>
      <c r="AH117" s="958"/>
      <c r="AI117" s="958"/>
      <c r="AJ117" s="959"/>
      <c r="AK117" s="960">
        <v>13020920</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130</v>
      </c>
      <c r="BW117" s="863"/>
      <c r="BX117" s="863"/>
      <c r="BY117" s="863"/>
      <c r="BZ117" s="863"/>
      <c r="CA117" s="863" t="s">
        <v>130</v>
      </c>
      <c r="CB117" s="863"/>
      <c r="CC117" s="863"/>
      <c r="CD117" s="863"/>
      <c r="CE117" s="863"/>
      <c r="CF117" s="924" t="s">
        <v>130</v>
      </c>
      <c r="CG117" s="925"/>
      <c r="CH117" s="925"/>
      <c r="CI117" s="925"/>
      <c r="CJ117" s="925"/>
      <c r="CK117" s="980"/>
      <c r="CL117" s="867"/>
      <c r="CM117" s="870" t="s">
        <v>469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130</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x14ac:dyDescent="0.15">
      <c r="A118" s="950" t="s">
        <v>442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439</v>
      </c>
      <c r="AB118" s="951"/>
      <c r="AC118" s="951"/>
      <c r="AD118" s="951"/>
      <c r="AE118" s="952"/>
      <c r="AF118" s="953" t="s">
        <v>440</v>
      </c>
      <c r="AG118" s="951"/>
      <c r="AH118" s="951"/>
      <c r="AI118" s="951"/>
      <c r="AJ118" s="952"/>
      <c r="AK118" s="953" t="s">
        <v>310</v>
      </c>
      <c r="AL118" s="951"/>
      <c r="AM118" s="951"/>
      <c r="AN118" s="951"/>
      <c r="AO118" s="952"/>
      <c r="AP118" s="954" t="s">
        <v>441</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130</v>
      </c>
      <c r="BR118" s="894"/>
      <c r="BS118" s="894"/>
      <c r="BT118" s="894"/>
      <c r="BU118" s="894"/>
      <c r="BV118" s="894" t="s">
        <v>130</v>
      </c>
      <c r="BW118" s="894"/>
      <c r="BX118" s="894"/>
      <c r="BY118" s="894"/>
      <c r="BZ118" s="894"/>
      <c r="CA118" s="894" t="s">
        <v>130</v>
      </c>
      <c r="CB118" s="894"/>
      <c r="CC118" s="894"/>
      <c r="CD118" s="894"/>
      <c r="CE118" s="894"/>
      <c r="CF118" s="924" t="s">
        <v>130</v>
      </c>
      <c r="CG118" s="925"/>
      <c r="CH118" s="925"/>
      <c r="CI118" s="925"/>
      <c r="CJ118" s="925"/>
      <c r="CK118" s="980"/>
      <c r="CL118" s="867"/>
      <c r="CM118" s="870" t="s">
        <v>471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130</v>
      </c>
      <c r="DM118" s="826"/>
      <c r="DN118" s="826"/>
      <c r="DO118" s="826"/>
      <c r="DP118" s="827"/>
      <c r="DQ118" s="828" t="s">
        <v>130</v>
      </c>
      <c r="DR118" s="826"/>
      <c r="DS118" s="826"/>
      <c r="DT118" s="826"/>
      <c r="DU118" s="827"/>
      <c r="DV118" s="873" t="s">
        <v>130</v>
      </c>
      <c r="DW118" s="874"/>
      <c r="DX118" s="874"/>
      <c r="DY118" s="874"/>
      <c r="DZ118" s="875"/>
    </row>
    <row r="119" spans="1:130" s="248" customFormat="1" ht="26.25" customHeight="1" x14ac:dyDescent="0.15">
      <c r="A119" s="864" t="s">
        <v>445</v>
      </c>
      <c r="B119" s="865"/>
      <c r="C119" s="940" t="s">
        <v>446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472</v>
      </c>
      <c r="BP119" s="927"/>
      <c r="BQ119" s="931">
        <v>114654021</v>
      </c>
      <c r="BR119" s="894"/>
      <c r="BS119" s="894"/>
      <c r="BT119" s="894"/>
      <c r="BU119" s="894"/>
      <c r="BV119" s="894">
        <v>108062539</v>
      </c>
      <c r="BW119" s="894"/>
      <c r="BX119" s="894"/>
      <c r="BY119" s="894"/>
      <c r="BZ119" s="894"/>
      <c r="CA119" s="894">
        <v>102120894</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130</v>
      </c>
      <c r="DH119" s="809"/>
      <c r="DI119" s="809"/>
      <c r="DJ119" s="809"/>
      <c r="DK119" s="810"/>
      <c r="DL119" s="811" t="s">
        <v>130</v>
      </c>
      <c r="DM119" s="809"/>
      <c r="DN119" s="809"/>
      <c r="DO119" s="809"/>
      <c r="DP119" s="810"/>
      <c r="DQ119" s="811" t="s">
        <v>130</v>
      </c>
      <c r="DR119" s="809"/>
      <c r="DS119" s="809"/>
      <c r="DT119" s="809"/>
      <c r="DU119" s="810"/>
      <c r="DV119" s="897" t="s">
        <v>130</v>
      </c>
      <c r="DW119" s="898"/>
      <c r="DX119" s="898"/>
      <c r="DY119" s="898"/>
      <c r="DZ119" s="899"/>
    </row>
    <row r="120" spans="1:130" s="248" customFormat="1" ht="26.25" customHeight="1" x14ac:dyDescent="0.15">
      <c r="A120" s="866"/>
      <c r="B120" s="867"/>
      <c r="C120" s="870" t="s">
        <v>449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54542</v>
      </c>
      <c r="AB120" s="826"/>
      <c r="AC120" s="826"/>
      <c r="AD120" s="826"/>
      <c r="AE120" s="827"/>
      <c r="AF120" s="828">
        <v>54542</v>
      </c>
      <c r="AG120" s="826"/>
      <c r="AH120" s="826"/>
      <c r="AI120" s="826"/>
      <c r="AJ120" s="827"/>
      <c r="AK120" s="828">
        <v>54542</v>
      </c>
      <c r="AL120" s="826"/>
      <c r="AM120" s="826"/>
      <c r="AN120" s="826"/>
      <c r="AO120" s="827"/>
      <c r="AP120" s="873">
        <v>0.2</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27183035</v>
      </c>
      <c r="BR120" s="891"/>
      <c r="BS120" s="891"/>
      <c r="BT120" s="891"/>
      <c r="BU120" s="891"/>
      <c r="BV120" s="891">
        <v>26679233</v>
      </c>
      <c r="BW120" s="891"/>
      <c r="BX120" s="891"/>
      <c r="BY120" s="891"/>
      <c r="BZ120" s="891"/>
      <c r="CA120" s="891">
        <v>27014471</v>
      </c>
      <c r="CB120" s="891"/>
      <c r="CC120" s="891"/>
      <c r="CD120" s="891"/>
      <c r="CE120" s="891"/>
      <c r="CF120" s="915">
        <v>75.3</v>
      </c>
      <c r="CG120" s="916"/>
      <c r="CH120" s="916"/>
      <c r="CI120" s="916"/>
      <c r="CJ120" s="916"/>
      <c r="CK120" s="917" t="s">
        <v>476</v>
      </c>
      <c r="CL120" s="901"/>
      <c r="CM120" s="901"/>
      <c r="CN120" s="901"/>
      <c r="CO120" s="902"/>
      <c r="CP120" s="921" t="s">
        <v>415</v>
      </c>
      <c r="CQ120" s="922"/>
      <c r="CR120" s="922"/>
      <c r="CS120" s="922"/>
      <c r="CT120" s="922"/>
      <c r="CU120" s="922"/>
      <c r="CV120" s="922"/>
      <c r="CW120" s="922"/>
      <c r="CX120" s="922"/>
      <c r="CY120" s="922"/>
      <c r="CZ120" s="922"/>
      <c r="DA120" s="922"/>
      <c r="DB120" s="922"/>
      <c r="DC120" s="922"/>
      <c r="DD120" s="922"/>
      <c r="DE120" s="922"/>
      <c r="DF120" s="923"/>
      <c r="DG120" s="910">
        <v>14514042</v>
      </c>
      <c r="DH120" s="891"/>
      <c r="DI120" s="891"/>
      <c r="DJ120" s="891"/>
      <c r="DK120" s="891"/>
      <c r="DL120" s="891">
        <v>13060808</v>
      </c>
      <c r="DM120" s="891"/>
      <c r="DN120" s="891"/>
      <c r="DO120" s="891"/>
      <c r="DP120" s="891"/>
      <c r="DQ120" s="891">
        <v>11677790</v>
      </c>
      <c r="DR120" s="891"/>
      <c r="DS120" s="891"/>
      <c r="DT120" s="891"/>
      <c r="DU120" s="891"/>
      <c r="DV120" s="892">
        <v>32.5</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130</v>
      </c>
      <c r="AG121" s="826"/>
      <c r="AH121" s="826"/>
      <c r="AI121" s="826"/>
      <c r="AJ121" s="827"/>
      <c r="AK121" s="828" t="s">
        <v>130</v>
      </c>
      <c r="AL121" s="826"/>
      <c r="AM121" s="826"/>
      <c r="AN121" s="826"/>
      <c r="AO121" s="827"/>
      <c r="AP121" s="873" t="s">
        <v>130</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2642473</v>
      </c>
      <c r="BR121" s="863"/>
      <c r="BS121" s="863"/>
      <c r="BT121" s="863"/>
      <c r="BU121" s="863"/>
      <c r="BV121" s="863">
        <v>2131250</v>
      </c>
      <c r="BW121" s="863"/>
      <c r="BX121" s="863"/>
      <c r="BY121" s="863"/>
      <c r="BZ121" s="863"/>
      <c r="CA121" s="863">
        <v>2530009</v>
      </c>
      <c r="CB121" s="863"/>
      <c r="CC121" s="863"/>
      <c r="CD121" s="863"/>
      <c r="CE121" s="863"/>
      <c r="CF121" s="924">
        <v>7.1</v>
      </c>
      <c r="CG121" s="925"/>
      <c r="CH121" s="925"/>
      <c r="CI121" s="925"/>
      <c r="CJ121" s="925"/>
      <c r="CK121" s="918"/>
      <c r="CL121" s="904"/>
      <c r="CM121" s="904"/>
      <c r="CN121" s="904"/>
      <c r="CO121" s="905"/>
      <c r="CP121" s="884" t="s">
        <v>420</v>
      </c>
      <c r="CQ121" s="885"/>
      <c r="CR121" s="885"/>
      <c r="CS121" s="885"/>
      <c r="CT121" s="885"/>
      <c r="CU121" s="885"/>
      <c r="CV121" s="885"/>
      <c r="CW121" s="885"/>
      <c r="CX121" s="885"/>
      <c r="CY121" s="885"/>
      <c r="CZ121" s="885"/>
      <c r="DA121" s="885"/>
      <c r="DB121" s="885"/>
      <c r="DC121" s="885"/>
      <c r="DD121" s="885"/>
      <c r="DE121" s="885"/>
      <c r="DF121" s="886"/>
      <c r="DG121" s="862">
        <v>4781521</v>
      </c>
      <c r="DH121" s="863"/>
      <c r="DI121" s="863"/>
      <c r="DJ121" s="863"/>
      <c r="DK121" s="863"/>
      <c r="DL121" s="863">
        <v>4384646</v>
      </c>
      <c r="DM121" s="863"/>
      <c r="DN121" s="863"/>
      <c r="DO121" s="863"/>
      <c r="DP121" s="863"/>
      <c r="DQ121" s="863">
        <v>4000089</v>
      </c>
      <c r="DR121" s="863"/>
      <c r="DS121" s="863"/>
      <c r="DT121" s="863"/>
      <c r="DU121" s="863"/>
      <c r="DV121" s="840">
        <v>11.1</v>
      </c>
      <c r="DW121" s="840"/>
      <c r="DX121" s="840"/>
      <c r="DY121" s="840"/>
      <c r="DZ121" s="841"/>
    </row>
    <row r="122" spans="1:130" s="248" customFormat="1" ht="26.25" customHeight="1" x14ac:dyDescent="0.15">
      <c r="A122" s="866"/>
      <c r="B122" s="867"/>
      <c r="C122" s="870" t="s">
        <v>460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130</v>
      </c>
      <c r="AG122" s="826"/>
      <c r="AH122" s="826"/>
      <c r="AI122" s="826"/>
      <c r="AJ122" s="827"/>
      <c r="AK122" s="828" t="s">
        <v>130</v>
      </c>
      <c r="AL122" s="826"/>
      <c r="AM122" s="826"/>
      <c r="AN122" s="826"/>
      <c r="AO122" s="827"/>
      <c r="AP122" s="873" t="s">
        <v>130</v>
      </c>
      <c r="AQ122" s="874"/>
      <c r="AR122" s="874"/>
      <c r="AS122" s="874"/>
      <c r="AT122" s="875"/>
      <c r="AU122" s="935"/>
      <c r="AV122" s="936"/>
      <c r="AW122" s="936"/>
      <c r="AX122" s="936"/>
      <c r="AY122" s="937"/>
      <c r="AZ122" s="928" t="s">
        <v>479</v>
      </c>
      <c r="BA122" s="929"/>
      <c r="BB122" s="929"/>
      <c r="BC122" s="929"/>
      <c r="BD122" s="929"/>
      <c r="BE122" s="929"/>
      <c r="BF122" s="929"/>
      <c r="BG122" s="929"/>
      <c r="BH122" s="929"/>
      <c r="BI122" s="929"/>
      <c r="BJ122" s="929"/>
      <c r="BK122" s="929"/>
      <c r="BL122" s="929"/>
      <c r="BM122" s="929"/>
      <c r="BN122" s="929"/>
      <c r="BO122" s="929"/>
      <c r="BP122" s="930"/>
      <c r="BQ122" s="931">
        <v>84221879</v>
      </c>
      <c r="BR122" s="894"/>
      <c r="BS122" s="894"/>
      <c r="BT122" s="894"/>
      <c r="BU122" s="894"/>
      <c r="BV122" s="894">
        <v>79651282</v>
      </c>
      <c r="BW122" s="894"/>
      <c r="BX122" s="894"/>
      <c r="BY122" s="894"/>
      <c r="BZ122" s="894"/>
      <c r="CA122" s="894">
        <v>75912084</v>
      </c>
      <c r="CB122" s="894"/>
      <c r="CC122" s="894"/>
      <c r="CD122" s="894"/>
      <c r="CE122" s="894"/>
      <c r="CF122" s="895">
        <v>211.5</v>
      </c>
      <c r="CG122" s="896"/>
      <c r="CH122" s="896"/>
      <c r="CI122" s="896"/>
      <c r="CJ122" s="896"/>
      <c r="CK122" s="918"/>
      <c r="CL122" s="904"/>
      <c r="CM122" s="904"/>
      <c r="CN122" s="904"/>
      <c r="CO122" s="905"/>
      <c r="CP122" s="884" t="s">
        <v>412</v>
      </c>
      <c r="CQ122" s="885"/>
      <c r="CR122" s="885"/>
      <c r="CS122" s="885"/>
      <c r="CT122" s="885"/>
      <c r="CU122" s="885"/>
      <c r="CV122" s="885"/>
      <c r="CW122" s="885"/>
      <c r="CX122" s="885"/>
      <c r="CY122" s="885"/>
      <c r="CZ122" s="885"/>
      <c r="DA122" s="885"/>
      <c r="DB122" s="885"/>
      <c r="DC122" s="885"/>
      <c r="DD122" s="885"/>
      <c r="DE122" s="885"/>
      <c r="DF122" s="886"/>
      <c r="DG122" s="862">
        <v>2403553</v>
      </c>
      <c r="DH122" s="863"/>
      <c r="DI122" s="863"/>
      <c r="DJ122" s="863"/>
      <c r="DK122" s="863"/>
      <c r="DL122" s="863">
        <v>2602403</v>
      </c>
      <c r="DM122" s="863"/>
      <c r="DN122" s="863"/>
      <c r="DO122" s="863"/>
      <c r="DP122" s="863"/>
      <c r="DQ122" s="863">
        <v>2580512</v>
      </c>
      <c r="DR122" s="863"/>
      <c r="DS122" s="863"/>
      <c r="DT122" s="863"/>
      <c r="DU122" s="863"/>
      <c r="DV122" s="840">
        <v>7.2</v>
      </c>
      <c r="DW122" s="840"/>
      <c r="DX122" s="840"/>
      <c r="DY122" s="840"/>
      <c r="DZ122" s="841"/>
    </row>
    <row r="123" spans="1:130" s="248" customFormat="1" ht="26.25" customHeight="1" x14ac:dyDescent="0.15">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11065</v>
      </c>
      <c r="AB123" s="826"/>
      <c r="AC123" s="826"/>
      <c r="AD123" s="826"/>
      <c r="AE123" s="827"/>
      <c r="AF123" s="828">
        <v>9458</v>
      </c>
      <c r="AG123" s="826"/>
      <c r="AH123" s="826"/>
      <c r="AI123" s="826"/>
      <c r="AJ123" s="827"/>
      <c r="AK123" s="828">
        <v>929</v>
      </c>
      <c r="AL123" s="826"/>
      <c r="AM123" s="826"/>
      <c r="AN123" s="826"/>
      <c r="AO123" s="827"/>
      <c r="AP123" s="873">
        <v>0</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480</v>
      </c>
      <c r="BP123" s="927"/>
      <c r="BQ123" s="881">
        <v>114047387</v>
      </c>
      <c r="BR123" s="882"/>
      <c r="BS123" s="882"/>
      <c r="BT123" s="882"/>
      <c r="BU123" s="882"/>
      <c r="BV123" s="882">
        <v>108461765</v>
      </c>
      <c r="BW123" s="882"/>
      <c r="BX123" s="882"/>
      <c r="BY123" s="882"/>
      <c r="BZ123" s="882"/>
      <c r="CA123" s="882">
        <v>105456564</v>
      </c>
      <c r="CB123" s="882"/>
      <c r="CC123" s="882"/>
      <c r="CD123" s="882"/>
      <c r="CE123" s="882"/>
      <c r="CF123" s="792"/>
      <c r="CG123" s="793"/>
      <c r="CH123" s="793"/>
      <c r="CI123" s="793"/>
      <c r="CJ123" s="883"/>
      <c r="CK123" s="918"/>
      <c r="CL123" s="904"/>
      <c r="CM123" s="904"/>
      <c r="CN123" s="904"/>
      <c r="CO123" s="905"/>
      <c r="CP123" s="884" t="s">
        <v>416</v>
      </c>
      <c r="CQ123" s="885"/>
      <c r="CR123" s="885"/>
      <c r="CS123" s="885"/>
      <c r="CT123" s="885"/>
      <c r="CU123" s="885"/>
      <c r="CV123" s="885"/>
      <c r="CW123" s="885"/>
      <c r="CX123" s="885"/>
      <c r="CY123" s="885"/>
      <c r="CZ123" s="885"/>
      <c r="DA123" s="885"/>
      <c r="DB123" s="885"/>
      <c r="DC123" s="885"/>
      <c r="DD123" s="885"/>
      <c r="DE123" s="885"/>
      <c r="DF123" s="886"/>
      <c r="DG123" s="825">
        <v>499734</v>
      </c>
      <c r="DH123" s="826"/>
      <c r="DI123" s="826"/>
      <c r="DJ123" s="826"/>
      <c r="DK123" s="827"/>
      <c r="DL123" s="828">
        <v>511515</v>
      </c>
      <c r="DM123" s="826"/>
      <c r="DN123" s="826"/>
      <c r="DO123" s="826"/>
      <c r="DP123" s="827"/>
      <c r="DQ123" s="828">
        <v>526671</v>
      </c>
      <c r="DR123" s="826"/>
      <c r="DS123" s="826"/>
      <c r="DT123" s="826"/>
      <c r="DU123" s="827"/>
      <c r="DV123" s="873">
        <v>1.5</v>
      </c>
      <c r="DW123" s="874"/>
      <c r="DX123" s="874"/>
      <c r="DY123" s="874"/>
      <c r="DZ123" s="875"/>
    </row>
    <row r="124" spans="1:130" s="248" customFormat="1" ht="26.25" customHeight="1" thickBot="1" x14ac:dyDescent="0.2">
      <c r="A124" s="866"/>
      <c r="B124" s="867"/>
      <c r="C124" s="870" t="s">
        <v>469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130</v>
      </c>
      <c r="AB124" s="826"/>
      <c r="AC124" s="826"/>
      <c r="AD124" s="826"/>
      <c r="AE124" s="827"/>
      <c r="AF124" s="828" t="s">
        <v>130</v>
      </c>
      <c r="AG124" s="826"/>
      <c r="AH124" s="826"/>
      <c r="AI124" s="826"/>
      <c r="AJ124" s="827"/>
      <c r="AK124" s="828" t="s">
        <v>130</v>
      </c>
      <c r="AL124" s="826"/>
      <c r="AM124" s="826"/>
      <c r="AN124" s="826"/>
      <c r="AO124" s="827"/>
      <c r="AP124" s="873" t="s">
        <v>130</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1.6</v>
      </c>
      <c r="BR124" s="880"/>
      <c r="BS124" s="880"/>
      <c r="BT124" s="880"/>
      <c r="BU124" s="880"/>
      <c r="BV124" s="880" t="s">
        <v>130</v>
      </c>
      <c r="BW124" s="880"/>
      <c r="BX124" s="880"/>
      <c r="BY124" s="880"/>
      <c r="BZ124" s="880"/>
      <c r="CA124" s="880" t="s">
        <v>130</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v>172439</v>
      </c>
      <c r="DH124" s="809"/>
      <c r="DI124" s="809"/>
      <c r="DJ124" s="809"/>
      <c r="DK124" s="810"/>
      <c r="DL124" s="811">
        <v>199705</v>
      </c>
      <c r="DM124" s="809"/>
      <c r="DN124" s="809"/>
      <c r="DO124" s="809"/>
      <c r="DP124" s="810"/>
      <c r="DQ124" s="811">
        <v>221920</v>
      </c>
      <c r="DR124" s="809"/>
      <c r="DS124" s="809"/>
      <c r="DT124" s="809"/>
      <c r="DU124" s="810"/>
      <c r="DV124" s="897">
        <v>0.6</v>
      </c>
      <c r="DW124" s="898"/>
      <c r="DX124" s="898"/>
      <c r="DY124" s="898"/>
      <c r="DZ124" s="899"/>
    </row>
    <row r="125" spans="1:130" s="248" customFormat="1" ht="26.25" customHeight="1" x14ac:dyDescent="0.15">
      <c r="A125" s="866"/>
      <c r="B125" s="867"/>
      <c r="C125" s="870" t="s">
        <v>471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130</v>
      </c>
      <c r="AB125" s="826"/>
      <c r="AC125" s="826"/>
      <c r="AD125" s="826"/>
      <c r="AE125" s="827"/>
      <c r="AF125" s="828" t="s">
        <v>130</v>
      </c>
      <c r="AG125" s="826"/>
      <c r="AH125" s="826"/>
      <c r="AI125" s="826"/>
      <c r="AJ125" s="827"/>
      <c r="AK125" s="828" t="s">
        <v>130</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130</v>
      </c>
      <c r="DH125" s="891"/>
      <c r="DI125" s="891"/>
      <c r="DJ125" s="891"/>
      <c r="DK125" s="891"/>
      <c r="DL125" s="891" t="s">
        <v>130</v>
      </c>
      <c r="DM125" s="891"/>
      <c r="DN125" s="891"/>
      <c r="DO125" s="891"/>
      <c r="DP125" s="891"/>
      <c r="DQ125" s="891" t="s">
        <v>130</v>
      </c>
      <c r="DR125" s="891"/>
      <c r="DS125" s="891"/>
      <c r="DT125" s="891"/>
      <c r="DU125" s="891"/>
      <c r="DV125" s="892" t="s">
        <v>130</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130</v>
      </c>
      <c r="AB126" s="826"/>
      <c r="AC126" s="826"/>
      <c r="AD126" s="826"/>
      <c r="AE126" s="827"/>
      <c r="AF126" s="828" t="s">
        <v>130</v>
      </c>
      <c r="AG126" s="826"/>
      <c r="AH126" s="826"/>
      <c r="AI126" s="826"/>
      <c r="AJ126" s="827"/>
      <c r="AK126" s="828" t="s">
        <v>130</v>
      </c>
      <c r="AL126" s="826"/>
      <c r="AM126" s="826"/>
      <c r="AN126" s="826"/>
      <c r="AO126" s="827"/>
      <c r="AP126" s="873" t="s">
        <v>130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130</v>
      </c>
      <c r="DM126" s="863"/>
      <c r="DN126" s="863"/>
      <c r="DO126" s="863"/>
      <c r="DP126" s="863"/>
      <c r="DQ126" s="863" t="s">
        <v>130</v>
      </c>
      <c r="DR126" s="863"/>
      <c r="DS126" s="863"/>
      <c r="DT126" s="863"/>
      <c r="DU126" s="863"/>
      <c r="DV126" s="840" t="s">
        <v>130</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472</v>
      </c>
      <c r="AB127" s="826"/>
      <c r="AC127" s="826"/>
      <c r="AD127" s="826"/>
      <c r="AE127" s="827"/>
      <c r="AF127" s="828">
        <v>516</v>
      </c>
      <c r="AG127" s="826"/>
      <c r="AH127" s="826"/>
      <c r="AI127" s="826"/>
      <c r="AJ127" s="827"/>
      <c r="AK127" s="828">
        <v>509</v>
      </c>
      <c r="AL127" s="826"/>
      <c r="AM127" s="826"/>
      <c r="AN127" s="826"/>
      <c r="AO127" s="827"/>
      <c r="AP127" s="873">
        <v>0</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130</v>
      </c>
      <c r="DM127" s="863"/>
      <c r="DN127" s="863"/>
      <c r="DO127" s="863"/>
      <c r="DP127" s="863"/>
      <c r="DQ127" s="863" t="s">
        <v>130</v>
      </c>
      <c r="DR127" s="863"/>
      <c r="DS127" s="863"/>
      <c r="DT127" s="863"/>
      <c r="DU127" s="863"/>
      <c r="DV127" s="840" t="s">
        <v>130</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176894</v>
      </c>
      <c r="AB128" s="847"/>
      <c r="AC128" s="847"/>
      <c r="AD128" s="847"/>
      <c r="AE128" s="848"/>
      <c r="AF128" s="849">
        <v>209568</v>
      </c>
      <c r="AG128" s="847"/>
      <c r="AH128" s="847"/>
      <c r="AI128" s="847"/>
      <c r="AJ128" s="848"/>
      <c r="AK128" s="849">
        <v>213177</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130</v>
      </c>
      <c r="BG128" s="833"/>
      <c r="BH128" s="833"/>
      <c r="BI128" s="833"/>
      <c r="BJ128" s="833"/>
      <c r="BK128" s="833"/>
      <c r="BL128" s="856"/>
      <c r="BM128" s="832">
        <v>11.35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130</v>
      </c>
      <c r="DH128" s="837"/>
      <c r="DI128" s="837"/>
      <c r="DJ128" s="837"/>
      <c r="DK128" s="837"/>
      <c r="DL128" s="837" t="s">
        <v>130</v>
      </c>
      <c r="DM128" s="837"/>
      <c r="DN128" s="837"/>
      <c r="DO128" s="837"/>
      <c r="DP128" s="837"/>
      <c r="DQ128" s="837" t="s">
        <v>130</v>
      </c>
      <c r="DR128" s="837"/>
      <c r="DS128" s="837"/>
      <c r="DT128" s="837"/>
      <c r="DU128" s="837"/>
      <c r="DV128" s="838" t="s">
        <v>130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45461590</v>
      </c>
      <c r="AB129" s="826"/>
      <c r="AC129" s="826"/>
      <c r="AD129" s="826"/>
      <c r="AE129" s="827"/>
      <c r="AF129" s="828">
        <v>44688367</v>
      </c>
      <c r="AG129" s="826"/>
      <c r="AH129" s="826"/>
      <c r="AI129" s="826"/>
      <c r="AJ129" s="827"/>
      <c r="AK129" s="828">
        <v>44759540</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130</v>
      </c>
      <c r="BG129" s="816"/>
      <c r="BH129" s="816"/>
      <c r="BI129" s="816"/>
      <c r="BJ129" s="816"/>
      <c r="BK129" s="816"/>
      <c r="BL129" s="817"/>
      <c r="BM129" s="815">
        <v>16.350000000000001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9236271</v>
      </c>
      <c r="AB130" s="826"/>
      <c r="AC130" s="826"/>
      <c r="AD130" s="826"/>
      <c r="AE130" s="827"/>
      <c r="AF130" s="828">
        <v>9222142</v>
      </c>
      <c r="AG130" s="826"/>
      <c r="AH130" s="826"/>
      <c r="AI130" s="826"/>
      <c r="AJ130" s="827"/>
      <c r="AK130" s="828">
        <v>8873777</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11.6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36225319</v>
      </c>
      <c r="AB131" s="809"/>
      <c r="AC131" s="809"/>
      <c r="AD131" s="809"/>
      <c r="AE131" s="810"/>
      <c r="AF131" s="811">
        <v>35466225</v>
      </c>
      <c r="AG131" s="809"/>
      <c r="AH131" s="809"/>
      <c r="AI131" s="809"/>
      <c r="AJ131" s="810"/>
      <c r="AK131" s="811">
        <v>35885763</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t="s">
        <v>130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12.005608560000001</v>
      </c>
      <c r="AB132" s="789"/>
      <c r="AC132" s="789"/>
      <c r="AD132" s="789"/>
      <c r="AE132" s="790"/>
      <c r="AF132" s="791">
        <v>12.01342122</v>
      </c>
      <c r="AG132" s="789"/>
      <c r="AH132" s="789"/>
      <c r="AI132" s="789"/>
      <c r="AJ132" s="790"/>
      <c r="AK132" s="791">
        <v>10.962469990000001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12.4</v>
      </c>
      <c r="AB133" s="768"/>
      <c r="AC133" s="768"/>
      <c r="AD133" s="768"/>
      <c r="AE133" s="769"/>
      <c r="AF133" s="767">
        <v>12.2</v>
      </c>
      <c r="AG133" s="768"/>
      <c r="AH133" s="768"/>
      <c r="AI133" s="768"/>
      <c r="AJ133" s="769"/>
      <c r="AK133" s="767">
        <v>11.6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ED5zjJGbUCdbqPTtYv1GMnUgsCPPlHKUUV+hlvFXTSYC2zCF2qbysq8df8nrhlThupHLUw8NZ9+1n1ZtsOGhQ==" saltValue="UisQgiwI4k7FW0VFkErU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F9" zoomScale="60" zoomScaleNormal="85" workbookViewId="0">
      <selection activeCell="CQ28" sqref="CQ2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vke+5AmT7Vv0DmiNT3wcljb0p4NfnphHIK6oDWsS8i86w+Y5qWlc0lOQ/3oEUONz5OLhj/baTGPw+lTuPcTbw==" saltValue="+2kw/2dsTDTzejxjJC5L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4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wr4ASNqhYz648FTbiuuoUJlESvV3+XCVIzt1f8cnqb4tDUS/3wMxfRVc2YaKdYkyay+bL7DlvpqyUxULncPA==" saltValue="7zk9yI4yEpye/hSpWguq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workbookViewId="0">
      <selection activeCell="AM28" sqref="AM2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12824641</v>
      </c>
      <c r="AP9" s="314">
        <v>82076</v>
      </c>
      <c r="AQ9" s="315">
        <v>66289</v>
      </c>
      <c r="AR9" s="316">
        <v>23.8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7328</v>
      </c>
      <c r="AP10" s="317">
        <v>47</v>
      </c>
      <c r="AQ10" s="318">
        <v>2830</v>
      </c>
      <c r="AR10" s="319">
        <v>-98.3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v>38780</v>
      </c>
      <c r="AP11" s="317">
        <v>248</v>
      </c>
      <c r="AQ11" s="318">
        <v>411</v>
      </c>
      <c r="AR11" s="319">
        <v>-39.700000000000003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518</v>
      </c>
      <c r="AP12" s="317" t="s">
        <v>518</v>
      </c>
      <c r="AQ12" s="318">
        <v>94</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415436</v>
      </c>
      <c r="AP13" s="317">
        <v>2659</v>
      </c>
      <c r="AQ13" s="318">
        <v>2181</v>
      </c>
      <c r="AR13" s="319">
        <v>21.9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41722</v>
      </c>
      <c r="AP14" s="317">
        <v>267</v>
      </c>
      <c r="AQ14" s="318">
        <v>1843</v>
      </c>
      <c r="AR14" s="319">
        <v>-85.5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-1020635</v>
      </c>
      <c r="AP15" s="317">
        <v>-6532</v>
      </c>
      <c r="AQ15" s="318">
        <v>-4384</v>
      </c>
      <c r="AR15" s="319">
        <v>49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12307272</v>
      </c>
      <c r="AP16" s="317">
        <v>78765</v>
      </c>
      <c r="AQ16" s="318">
        <v>69264</v>
      </c>
      <c r="AR16" s="319">
        <v>13.7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7.76</v>
      </c>
      <c r="AP21" s="331">
        <v>6.79</v>
      </c>
      <c r="AQ21" s="332">
        <v>0.97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95.5</v>
      </c>
      <c r="AP22" s="336">
        <v>99.2</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11305935</v>
      </c>
      <c r="AP32" s="345">
        <v>72356</v>
      </c>
      <c r="AQ32" s="346">
        <v>35667</v>
      </c>
      <c r="AR32" s="347">
        <v>102.9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518</v>
      </c>
      <c r="AP34" s="345" t="s">
        <v>518</v>
      </c>
      <c r="AQ34" s="346">
        <v>25</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1659005</v>
      </c>
      <c r="AP35" s="345">
        <v>10617</v>
      </c>
      <c r="AQ35" s="346">
        <v>9479</v>
      </c>
      <c r="AR35" s="347">
        <v>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t="s">
        <v>518</v>
      </c>
      <c r="AP36" s="345" t="s">
        <v>518</v>
      </c>
      <c r="AQ36" s="346">
        <v>661</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v>55980</v>
      </c>
      <c r="AP37" s="345">
        <v>358</v>
      </c>
      <c r="AQ37" s="346">
        <v>533</v>
      </c>
      <c r="AR37" s="347">
        <v>-32.799999999999997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v>-213177</v>
      </c>
      <c r="AP39" s="345">
        <v>-1364</v>
      </c>
      <c r="AQ39" s="346">
        <v>-5467</v>
      </c>
      <c r="AR39" s="347">
        <v>-75.099999999999994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-8873777</v>
      </c>
      <c r="AP40" s="345">
        <v>-56791</v>
      </c>
      <c r="AQ40" s="346">
        <v>-32345</v>
      </c>
      <c r="AR40" s="347">
        <v>75.599999999999994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303</v>
      </c>
      <c r="AL41" s="1182"/>
      <c r="AM41" s="1182"/>
      <c r="AN41" s="1183"/>
      <c r="AO41" s="345">
        <v>3933966</v>
      </c>
      <c r="AP41" s="345">
        <v>25177</v>
      </c>
      <c r="AQ41" s="346">
        <v>8555</v>
      </c>
      <c r="AR41" s="347">
        <v>194.3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12123387</v>
      </c>
      <c r="AN51" s="367">
        <v>74158</v>
      </c>
      <c r="AO51" s="368">
        <v>10</v>
      </c>
      <c r="AP51" s="369">
        <v>52619</v>
      </c>
      <c r="AQ51" s="370">
        <v>0.2</v>
      </c>
      <c r="AR51" s="371">
        <v>9.8000000000000007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6460361</v>
      </c>
      <c r="AN52" s="375">
        <v>39518</v>
      </c>
      <c r="AO52" s="376">
        <v>-23.1</v>
      </c>
      <c r="AP52" s="377">
        <v>31149</v>
      </c>
      <c r="AQ52" s="378">
        <v>5.7</v>
      </c>
      <c r="AR52" s="379">
        <v>-28.8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19323281</v>
      </c>
      <c r="AN53" s="367">
        <v>119382</v>
      </c>
      <c r="AO53" s="368">
        <v>61</v>
      </c>
      <c r="AP53" s="369">
        <v>51875</v>
      </c>
      <c r="AQ53" s="370">
        <v>-1.4</v>
      </c>
      <c r="AR53" s="371">
        <v>62.4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10448164</v>
      </c>
      <c r="AN54" s="375">
        <v>64550</v>
      </c>
      <c r="AO54" s="376">
        <v>63.3</v>
      </c>
      <c r="AP54" s="377">
        <v>29372</v>
      </c>
      <c r="AQ54" s="378">
        <v>-5.7</v>
      </c>
      <c r="AR54" s="379">
        <v>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8604294</v>
      </c>
      <c r="AN55" s="367">
        <v>53717</v>
      </c>
      <c r="AO55" s="368">
        <v>-55</v>
      </c>
      <c r="AP55" s="369">
        <v>48064</v>
      </c>
      <c r="AQ55" s="370">
        <v>-7.3</v>
      </c>
      <c r="AR55" s="371">
        <v>-47.7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6071293</v>
      </c>
      <c r="AN56" s="375">
        <v>37903</v>
      </c>
      <c r="AO56" s="376">
        <v>-41.3</v>
      </c>
      <c r="AP56" s="377">
        <v>30373</v>
      </c>
      <c r="AQ56" s="378">
        <v>3.4</v>
      </c>
      <c r="AR56" s="379">
        <v>-44.7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11776328</v>
      </c>
      <c r="AN57" s="367">
        <v>74352</v>
      </c>
      <c r="AO57" s="368">
        <v>38.4</v>
      </c>
      <c r="AP57" s="369">
        <v>56662</v>
      </c>
      <c r="AQ57" s="370">
        <v>17.899999999999999</v>
      </c>
      <c r="AR57" s="371">
        <v>20.5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7550518</v>
      </c>
      <c r="AN58" s="375">
        <v>47672</v>
      </c>
      <c r="AO58" s="376">
        <v>25.8</v>
      </c>
      <c r="AP58" s="377">
        <v>34709</v>
      </c>
      <c r="AQ58" s="378">
        <v>14.3</v>
      </c>
      <c r="AR58" s="379">
        <v>11.5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7522446</v>
      </c>
      <c r="AN59" s="367">
        <v>48142</v>
      </c>
      <c r="AO59" s="368">
        <v>-35.299999999999997</v>
      </c>
      <c r="AP59" s="369">
        <v>60285</v>
      </c>
      <c r="AQ59" s="370">
        <v>6.4</v>
      </c>
      <c r="AR59" s="371">
        <v>-41.7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4043442</v>
      </c>
      <c r="AN60" s="375">
        <v>25877</v>
      </c>
      <c r="AO60" s="376">
        <v>-45.7</v>
      </c>
      <c r="AP60" s="377">
        <v>36445</v>
      </c>
      <c r="AQ60" s="378">
        <v>5</v>
      </c>
      <c r="AR60" s="379">
        <v>-50.7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11869947</v>
      </c>
      <c r="AN61" s="382">
        <v>73950</v>
      </c>
      <c r="AO61" s="383">
        <v>3.8</v>
      </c>
      <c r="AP61" s="384">
        <v>53901</v>
      </c>
      <c r="AQ61" s="385">
        <v>3.2</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6914756</v>
      </c>
      <c r="AN62" s="375">
        <v>43104</v>
      </c>
      <c r="AO62" s="376">
        <v>-4.2</v>
      </c>
      <c r="AP62" s="377">
        <v>32410</v>
      </c>
      <c r="AQ62" s="378">
        <v>4.5</v>
      </c>
      <c r="AR62" s="379">
        <v>-8.6999999999999993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3ZT1I1z5QP/R3vo4GLntWhn+YFnYxkmNvTIXTS25a9jIzu+8Zr4EfifvpJCtk0VY0S0Y9Ye0eRKKF4ns4s72w==" saltValue="I7dTClgNSW3Fp2dXSqJFJ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R74"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QFV2nSXVGd6uZFch2u+/U16wL/omlfsR67ERpawYgKsfFN1JQEVRbCk5azOAWSqHXEficBKEOpmqRq8F1sOu1Q==" saltValue="5pOtQ5vckHUwQqtAkWgy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R85" zoomScale="75" zoomScaleNormal="75" zoomScaleSheetLayoutView="55" workbookViewId="0">
      <selection activeCell="AE85" sqref="AE8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go6o5uqN9dty9ELPGpcgk/lJ3ftv8Q0XyBy32tJQmrWSqF8PPdl2VCB+qlwmVfxHK1UeuN7mR7g7xI8qhlP2qQ==" saltValue="H0UI3VhoMc+mlLPXaXTP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B13" zoomScale="60" zoomScaleNormal="6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29.37</v>
      </c>
      <c r="G47" s="12">
        <v>30.64</v>
      </c>
      <c r="H47" s="12">
        <v>29.29</v>
      </c>
      <c r="I47" s="12">
        <v>30.74</v>
      </c>
      <c r="J47" s="13">
        <v>31.32</v>
      </c>
    </row>
    <row r="48" spans="2:10" ht="57.75" customHeight="1" x14ac:dyDescent="0.15">
      <c r="B48" s="14"/>
      <c r="C48" s="1202" t="s">
        <v>4</v>
      </c>
      <c r="D48" s="1202"/>
      <c r="E48" s="1203"/>
      <c r="F48" s="15">
        <v>8.89</v>
      </c>
      <c r="G48" s="16">
        <v>9.41</v>
      </c>
      <c r="H48" s="16">
        <v>7.81</v>
      </c>
      <c r="I48" s="16">
        <v>7.39</v>
      </c>
      <c r="J48" s="17">
        <v>8.93</v>
      </c>
    </row>
    <row r="49" spans="2:10" ht="57.75" customHeight="1" thickBot="1" x14ac:dyDescent="0.2">
      <c r="B49" s="18"/>
      <c r="C49" s="1204" t="s">
        <v>5</v>
      </c>
      <c r="D49" s="1204"/>
      <c r="E49" s="1205"/>
      <c r="F49" s="19">
        <v>0.22</v>
      </c>
      <c r="G49" s="20">
        <v>0.92</v>
      </c>
      <c r="H49" s="20" t="s">
        <v>564</v>
      </c>
      <c r="I49" s="20">
        <v>0.39</v>
      </c>
      <c r="J49" s="21">
        <v>2.16</v>
      </c>
    </row>
    <row r="50" spans="2:10" ht="13.5" customHeight="1" x14ac:dyDescent="0.15"/>
  </sheetData>
  <sheetProtection algorithmName="SHA-512" hashValue="QsQXRslwQgxG3HKvlTi0Q8Tgc9T3SrbFWj2P/5jJ2fZEaiaadAV0u7mTxNQJNsn813wKJ1K71aAQ0v5oZnRtAQ==" saltValue="opAOHhEYZYPlPZ8NZ5Fx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2022-03-15T08:18:46Z</cp:lastPrinted>
  <dcterms:created xsi:type="dcterms:W3CDTF">2022-02-02T06:46:00Z</dcterms:created>
  <dcterms:modified xsi:type="dcterms:W3CDTF">2022-05-02T05:13:15Z</dcterms:modified>
  <cp:category/>
</cp:coreProperties>
</file>